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 windowWidth="12240" windowHeight="9120" tabRatio="599" activeTab="1"/>
  </bookViews>
  <sheets>
    <sheet name="INF. GENERAL" sheetId="4" r:id="rId1"/>
    <sheet name="INSTRUMENTO BASICO AUTOEVALUACI" sheetId="1" r:id="rId2"/>
    <sheet name="Hoja2" sheetId="3" state="hidden" r:id="rId3"/>
  </sheets>
  <definedNames>
    <definedName name="_xlnm.Print_Area" localSheetId="1">'INSTRUMENTO BASICO AUTOEVALUACI'!$A$1:$I$213</definedName>
  </definedNames>
  <calcPr calcId="145621"/>
  <customWorkbookViews>
    <customWorkbookView name="manuel.davila - Vista personalizada" guid="{7B101CEE-BC69-47E4-A8D1-2C3AF8DA0C6C}" mergeInterval="0" personalView="1" maximized="1" xWindow="1" yWindow="1" windowWidth="1280" windowHeight="799" activeSheetId="1"/>
  </customWorkbookViews>
  <fileRecoveryPr autoRecover="0"/>
</workbook>
</file>

<file path=xl/calcChain.xml><?xml version="1.0" encoding="utf-8"?>
<calcChain xmlns="http://schemas.openxmlformats.org/spreadsheetml/2006/main">
  <c r="F209" i="1" l="1"/>
  <c r="C78" i="1" s="1"/>
  <c r="F193" i="1"/>
  <c r="C110" i="1" s="1"/>
  <c r="C95" i="1"/>
  <c r="C33" i="1"/>
  <c r="C82" i="1"/>
  <c r="C69" i="1"/>
  <c r="C79" i="1"/>
  <c r="C126" i="1"/>
  <c r="C117" i="1"/>
  <c r="C90" i="1"/>
  <c r="C122" i="1"/>
  <c r="C106" i="1"/>
  <c r="C58" i="1"/>
  <c r="C54" i="1"/>
  <c r="C46" i="1"/>
  <c r="C42" i="1"/>
  <c r="C111" i="1" l="1"/>
  <c r="C72" i="1"/>
  <c r="C63" i="1"/>
  <c r="C27" i="1"/>
  <c r="C21" i="1"/>
  <c r="C129" i="1" l="1"/>
  <c r="C133" i="1"/>
</calcChain>
</file>

<file path=xl/comments1.xml><?xml version="1.0" encoding="utf-8"?>
<comments xmlns="http://schemas.openxmlformats.org/spreadsheetml/2006/main">
  <authors>
    <author>manuel.davila</author>
  </authors>
  <commentList>
    <comment ref="F20" authorId="0">
      <text>
        <r>
          <rPr>
            <b/>
            <sz val="8"/>
            <color indexed="81"/>
            <rFont val="Tahoma"/>
            <family val="2"/>
          </rPr>
          <t xml:space="preserve">EXISTENCIA.
</t>
        </r>
        <r>
          <rPr>
            <sz val="8"/>
            <color indexed="81"/>
            <rFont val="Tahoma"/>
            <family val="2"/>
          </rPr>
          <t xml:space="preserve">La institución se caracteriza por un desarrollo incipiente, parcial o desordenado, según el caso. 
No hay planeación ni metas establecidas y las acciones se realizan de manera desarticulada.
</t>
        </r>
      </text>
    </comment>
    <comment ref="G20" authorId="0">
      <text>
        <r>
          <rPr>
            <b/>
            <sz val="8"/>
            <color indexed="81"/>
            <rFont val="Tahoma"/>
            <family val="2"/>
          </rPr>
          <t xml:space="preserve">PERTINENCIA:
</t>
        </r>
        <r>
          <rPr>
            <sz val="8"/>
            <color indexed="81"/>
            <rFont val="Tahoma"/>
            <family val="2"/>
          </rPr>
          <t xml:space="preserve">Hay principios de planeación y articulación de los esfuerzos y acciones del
establecimiento para cumplir sus metas y objetivos
</t>
        </r>
      </text>
    </comment>
    <comment ref="H20" authorId="0">
      <text>
        <r>
          <rPr>
            <b/>
            <sz val="8"/>
            <color indexed="81"/>
            <rFont val="Tahoma"/>
            <family val="2"/>
          </rPr>
          <t>APROPIACION:</t>
        </r>
        <r>
          <rPr>
            <sz val="8"/>
            <color indexed="81"/>
            <rFont val="Tahoma"/>
            <family val="2"/>
          </rPr>
          <t xml:space="preserve">
Las acciones realizadas por el establecimiento tienen
un mayor grado de articulación y son conocidas por la
comunidad educativa; sin embargo, todavía no se realiza
un proceso sistemático de evaluación y mejoramiento</t>
        </r>
      </text>
    </comment>
    <comment ref="I20" authorId="0">
      <text>
        <r>
          <rPr>
            <b/>
            <sz val="8"/>
            <color indexed="81"/>
            <rFont val="Tahoma"/>
            <family val="2"/>
          </rPr>
          <t>MEJORAMIENTO CONTINUO:</t>
        </r>
        <r>
          <rPr>
            <sz val="8"/>
            <color indexed="81"/>
            <rFont val="Tahoma"/>
            <family val="2"/>
          </rPr>
          <t xml:space="preserve">
El establecimiento involucra la lógica
del mejoramiento continuo: evalúa
sus procesos y resultados y, en
consecuencia, los ajusta y mejora.</t>
        </r>
      </text>
    </comment>
    <comment ref="F158" authorId="0">
      <text>
        <r>
          <rPr>
            <b/>
            <sz val="8"/>
            <color indexed="81"/>
            <rFont val="Tahoma"/>
            <family val="2"/>
          </rPr>
          <t xml:space="preserve">EXISTENCIA.
</t>
        </r>
        <r>
          <rPr>
            <sz val="8"/>
            <color indexed="81"/>
            <rFont val="Tahoma"/>
            <family val="2"/>
          </rPr>
          <t>La institución se caracteriza por un desarrollo incipiente, parcial o desordenado, según el caso. No
hay planeación ni metas establecidas y las acciones se realizan de manera desarticulada.</t>
        </r>
        <r>
          <rPr>
            <sz val="8"/>
            <color indexed="81"/>
            <rFont val="Tahoma"/>
            <family val="2"/>
          </rPr>
          <t xml:space="preserve">
</t>
        </r>
      </text>
    </comment>
    <comment ref="G158" authorId="0">
      <text>
        <r>
          <rPr>
            <b/>
            <sz val="8"/>
            <color indexed="81"/>
            <rFont val="Tahoma"/>
            <family val="2"/>
          </rPr>
          <t xml:space="preserve">PERTINENCIA:
</t>
        </r>
        <r>
          <rPr>
            <sz val="8"/>
            <color indexed="81"/>
            <rFont val="Tahoma"/>
            <family val="2"/>
          </rPr>
          <t xml:space="preserve">Hay principios de planeación y articulación de los esfuerzos y acciones del
establecimiento para cumplir sus metas y objetivos
</t>
        </r>
      </text>
    </comment>
    <comment ref="H158" authorId="0">
      <text>
        <r>
          <rPr>
            <b/>
            <sz val="8"/>
            <color indexed="81"/>
            <rFont val="Tahoma"/>
            <family val="2"/>
          </rPr>
          <t>APROPIACION:</t>
        </r>
        <r>
          <rPr>
            <sz val="8"/>
            <color indexed="81"/>
            <rFont val="Tahoma"/>
            <family val="2"/>
          </rPr>
          <t xml:space="preserve">
Las acciones realizadas por el establecimiento tienen
un mayor grado de articulación y son conocidas por la
comunidad educativa; sin embargo, todavía no se realiza
un proceso sistemático de evaluación y mejoramiento</t>
        </r>
      </text>
    </comment>
    <comment ref="I158" authorId="0">
      <text>
        <r>
          <rPr>
            <b/>
            <sz val="8"/>
            <color indexed="81"/>
            <rFont val="Tahoma"/>
            <family val="2"/>
          </rPr>
          <t>MEJORAMIENTO CONTINUO:</t>
        </r>
        <r>
          <rPr>
            <sz val="8"/>
            <color indexed="81"/>
            <rFont val="Tahoma"/>
            <family val="2"/>
          </rPr>
          <t xml:space="preserve">
El establecimiento involucra la lógica
del mejoramiento continuo: evalúa
sus procesos y resultados y, en
consecuencia, los ajusta y mejora.</t>
        </r>
      </text>
    </comment>
  </commentList>
</comments>
</file>

<file path=xl/sharedStrings.xml><?xml version="1.0" encoding="utf-8"?>
<sst xmlns="http://schemas.openxmlformats.org/spreadsheetml/2006/main" count="304" uniqueCount="298">
  <si>
    <t>GESTION DIRECTIVA</t>
  </si>
  <si>
    <t>GESTION ACADEMICA</t>
  </si>
  <si>
    <t>GESTION DE LA COMUNIDAD</t>
  </si>
  <si>
    <t>AREAS DE GESTION</t>
  </si>
  <si>
    <t>PROCESOS</t>
  </si>
  <si>
    <t>EVALUACION</t>
  </si>
  <si>
    <t>SUBPROCESOS</t>
  </si>
  <si>
    <t>Misión</t>
  </si>
  <si>
    <t>Vision</t>
  </si>
  <si>
    <t>Principios</t>
  </si>
  <si>
    <t>Metas</t>
  </si>
  <si>
    <t>Conocimiento y apropiacion del direccionamiento</t>
  </si>
  <si>
    <t>Politicas de inclusion</t>
  </si>
  <si>
    <t>Liderazgo</t>
  </si>
  <si>
    <t>Articulación de planes</t>
  </si>
  <si>
    <t>Proyectos y acciones</t>
  </si>
  <si>
    <t>Estrategia pedagógica</t>
  </si>
  <si>
    <t>Seguimiento y autoevaluacion</t>
  </si>
  <si>
    <t>Uso de información ( interna y externa) para toma de decisones</t>
  </si>
  <si>
    <t>Consejo Directivo</t>
  </si>
  <si>
    <t>Consejo Académico</t>
  </si>
  <si>
    <t>Consejo de estudiantes</t>
  </si>
  <si>
    <t>Consejo de Padres de familia</t>
  </si>
  <si>
    <t>Comité de evaluación y promocion</t>
  </si>
  <si>
    <t>Comité de convivencia</t>
  </si>
  <si>
    <t>Asamblea de padres de familia</t>
  </si>
  <si>
    <t>Mecanismos de comunicación</t>
  </si>
  <si>
    <t>Trabajo en equipo</t>
  </si>
  <si>
    <t>Reconocimiento de logros</t>
  </si>
  <si>
    <t>Identificación y divulgación de buenas practicas</t>
  </si>
  <si>
    <t>Pertenencia y participación</t>
  </si>
  <si>
    <t>Ambiente físico</t>
  </si>
  <si>
    <t>Inducción a los nuevos estudiantes</t>
  </si>
  <si>
    <t>Motivación hacia el aprendizaje</t>
  </si>
  <si>
    <t>Manual de convivencia</t>
  </si>
  <si>
    <t>Actividades extracurriculares</t>
  </si>
  <si>
    <t>Bienestar de los alumnos</t>
  </si>
  <si>
    <t>Manejo de conflictos y casos difíciles</t>
  </si>
  <si>
    <t>Pades de familia</t>
  </si>
  <si>
    <t>Autoridades educativas</t>
  </si>
  <si>
    <t>Otras instituciones</t>
  </si>
  <si>
    <t>Sector Productivo</t>
  </si>
  <si>
    <t>Plan de estudios</t>
  </si>
  <si>
    <t>Enfoque metodológico</t>
  </si>
  <si>
    <t>Recursos para el aprendizaje</t>
  </si>
  <si>
    <t>Jornada escolar</t>
  </si>
  <si>
    <t>Opciones didácticas para las áreas.</t>
  </si>
  <si>
    <t>Opciones didácticas para las asignaturas.</t>
  </si>
  <si>
    <t>Opciones didácticas para los  proyectos transversales.</t>
  </si>
  <si>
    <t>Estrategias para las tareas escolares</t>
  </si>
  <si>
    <t>Uso articulado de los recursos para el aprendizaje</t>
  </si>
  <si>
    <t>Uso articulado de los tiempos para el aprendizaje</t>
  </si>
  <si>
    <t>Relación y estilo pedagógico</t>
  </si>
  <si>
    <t>Planeación de clases</t>
  </si>
  <si>
    <t>Evaluación en el aula</t>
  </si>
  <si>
    <t>Seguimiento a los resultados académicos</t>
  </si>
  <si>
    <t>Seguimiento a los egresados</t>
  </si>
  <si>
    <t>Uso pedagógico de las evaluaciones externas</t>
  </si>
  <si>
    <t>Actividades de recuperación</t>
  </si>
  <si>
    <t>Proceso de matrícula</t>
  </si>
  <si>
    <t>Archivo académico</t>
  </si>
  <si>
    <t>Boletines de calificaciones</t>
  </si>
  <si>
    <t>Adecuación y embellecimiento de la planta física</t>
  </si>
  <si>
    <t>Mantenimiento de la planta física</t>
  </si>
  <si>
    <t>Seguimiento al uso de espacios</t>
  </si>
  <si>
    <t>Adquisición de los recursos para el aprendizaje</t>
  </si>
  <si>
    <t>Mantenimiento de los recursos para el aprendizaje</t>
  </si>
  <si>
    <t>Suministros</t>
  </si>
  <si>
    <t>Dotación y mantenimiento de equipos</t>
  </si>
  <si>
    <t>Seguridad y protección de la planta fisica y recursos</t>
  </si>
  <si>
    <t>Servicio de transporte</t>
  </si>
  <si>
    <t>Servicio de Cafetería</t>
  </si>
  <si>
    <t>Servicio de Restaurante</t>
  </si>
  <si>
    <t>Servicios de salud ( enfermeria,odontologia, psicologia, etc)</t>
  </si>
  <si>
    <t>Apoyo a estudiantes con NEE.</t>
  </si>
  <si>
    <t>Apoyos pedagógicos adicionales para los estudiantes con NEE</t>
  </si>
  <si>
    <t>Perfiles</t>
  </si>
  <si>
    <t xml:space="preserve">Inducción </t>
  </si>
  <si>
    <t>Formación y capacitación</t>
  </si>
  <si>
    <t>Asignación académica</t>
  </si>
  <si>
    <t>Pertenencia a la institución</t>
  </si>
  <si>
    <t>Evaluación de desempeño</t>
  </si>
  <si>
    <t>Estímulos</t>
  </si>
  <si>
    <t>Apoyo a la investigación</t>
  </si>
  <si>
    <t>Convivencia y manejo de conflictos</t>
  </si>
  <si>
    <t>Bienestar de talento humano</t>
  </si>
  <si>
    <t>Presupuesto anual del fondo de servicios educativos</t>
  </si>
  <si>
    <t>Contabilidad</t>
  </si>
  <si>
    <t>Ingresos y gastos</t>
  </si>
  <si>
    <t>Control fiscal</t>
  </si>
  <si>
    <t>Atencion educativa a población afrodescendiente</t>
  </si>
  <si>
    <t>Atencion educativa a población étnica</t>
  </si>
  <si>
    <t>Necesidades y expectativas de los estudiantes</t>
  </si>
  <si>
    <t>Proyectos de vida</t>
  </si>
  <si>
    <t>Atencion educativa a grupos poblacionales con NEE</t>
  </si>
  <si>
    <t xml:space="preserve">Atencion educativa otro tipo de población vulnerable </t>
  </si>
  <si>
    <t>Escuela de padres</t>
  </si>
  <si>
    <t>Oferta de servicios a la comunidad</t>
  </si>
  <si>
    <t>Uso de la planta física</t>
  </si>
  <si>
    <t>Uso de medios</t>
  </si>
  <si>
    <t>Servicio social estudiantil</t>
  </si>
  <si>
    <t>Participación de estudiantes</t>
  </si>
  <si>
    <t>Participación de Padres de familia</t>
  </si>
  <si>
    <t>Prevencion de riesgos físicos</t>
  </si>
  <si>
    <t>Prevencion de riesgos psicosociales</t>
  </si>
  <si>
    <t>Programas de seguridad</t>
  </si>
  <si>
    <t>GOBERNACION DEL TOLIMA</t>
  </si>
  <si>
    <t>Secretaría de Educación y Cultura</t>
  </si>
  <si>
    <t>ITEM</t>
  </si>
  <si>
    <t>PROMEDIO</t>
  </si>
  <si>
    <t>Seguimiento a la asistencia de los estudiantes</t>
  </si>
  <si>
    <t>GRAFICO DE RESULTADOS</t>
  </si>
  <si>
    <t>Personero y Contralor estudiantil</t>
  </si>
  <si>
    <t>CODIGO DANE</t>
  </si>
  <si>
    <t>MUNICIPIO</t>
  </si>
  <si>
    <t>AUTOEVALUACION INSTITUCIONAL</t>
  </si>
  <si>
    <t>ACTAS DE VISITAS OFICIALES</t>
  </si>
  <si>
    <t>HOJAS DE VIDA DEL PERSONAL</t>
  </si>
  <si>
    <t>DOCUMENTACION DE ESTUDIANTES</t>
  </si>
  <si>
    <t>LIBROS DE MATRICULA</t>
  </si>
  <si>
    <t>LIBRO DE ACTAS DE GRADUACIÓN</t>
  </si>
  <si>
    <t>LIBRO REGISTRO DE DIPLOMAS</t>
  </si>
  <si>
    <t>ACTAS DE COMPROMISOS DE PADRES DE FLIA, DOCENTES Y ESTUDIANTES SOBRE NIVELACIONES</t>
  </si>
  <si>
    <t>REGISTRO ESCOLAR DE VALORACION</t>
  </si>
  <si>
    <t>ANECDOTARIO DEL ESTUDIANTE</t>
  </si>
  <si>
    <t>CONTROLES DE ASISTENCIA ALUMNO – DOCENTE</t>
  </si>
  <si>
    <t>CONTROL MOVIMIENTO DE BIBLIOTECA</t>
  </si>
  <si>
    <t>CONTROL PAGO DE COSTOS EDUCATIVOS</t>
  </si>
  <si>
    <t>ACTOS ADMINISTRATIVOS INTERNOS</t>
  </si>
  <si>
    <t>PAZ Y SALVO ESTADÍSTICO</t>
  </si>
  <si>
    <t>PERSONERIA JURIDICA ASOPADRES</t>
  </si>
  <si>
    <t>INSCR. CAMARA COMERCIO ASOPADRES</t>
  </si>
  <si>
    <t>RESOLUCIÓN DE COBROS</t>
  </si>
  <si>
    <t>ACTA DE ADOPCIÓN DEL P.E.I.</t>
  </si>
  <si>
    <t>FECHA DE REGISTRO DEL P.E.I.</t>
  </si>
  <si>
    <t>AVANCES P.E.I.</t>
  </si>
  <si>
    <t>VIGENCIA P.E.I.(HORIZONTE INSTITUCIONAL)</t>
  </si>
  <si>
    <t xml:space="preserve">ACTAS DE COMPROMISO PARA SUPERACION DE DIFICULTADES DE ESTUDIANTES </t>
  </si>
  <si>
    <t xml:space="preserve">                                LIBROS Y DOCUMENTOS REGLAMENTARIOS</t>
  </si>
  <si>
    <t>LIBROS Y DOCUMENTOS REGLAMENTARIOS</t>
  </si>
  <si>
    <t>¿Se evidencia que se realizó un diagnóstico participativo para la implementación de la especialidad?</t>
  </si>
  <si>
    <t xml:space="preserve">¿Existen proyectos que sustentan la justificación en la Educación Media Técnica? </t>
  </si>
  <si>
    <t xml:space="preserve">¿Se evidencia la participación de la comunidad educativa en el desarrollo de proyectos ?  </t>
  </si>
  <si>
    <t xml:space="preserve">¿El currículo que se desarrolla en la Educación Media Técnica es pertinente con el contexto? </t>
  </si>
  <si>
    <t xml:space="preserve">¿Existe seguimiento y evaluación de impacto a los resultados de la Educación Media Técnica? </t>
  </si>
  <si>
    <t xml:space="preserve">¿En el Manual de Convivencia se contemplan las prácticas, pasantías y visitas empresariales? </t>
  </si>
  <si>
    <t>¿Existe un programa de seguimiento y articulación con egresados?</t>
  </si>
  <si>
    <t xml:space="preserve">¿Las aulas especializadas cumplen con las especificaciones técncias requeridas? </t>
  </si>
  <si>
    <t>¿Se evidencia articulación en el plan de estudios en cuanto a temas y contenidos ?</t>
  </si>
  <si>
    <t xml:space="preserve">¿Se garantiza la dotación necesaria para la eficiente prestación del servicio en la educación técnica? </t>
  </si>
  <si>
    <t xml:space="preserve">¿Se cuenta con los recursos didácticos para la prestación del servicio? </t>
  </si>
  <si>
    <t>¿El PEI  se ajusta a la(s) especilidad(es) ofrecidas?</t>
  </si>
  <si>
    <t>Se desarrolla la catedra empresarial ?</t>
  </si>
  <si>
    <t>MEDIA TECNICA</t>
  </si>
  <si>
    <t>El promedio corresponde a la evaluacion del anexo 4</t>
  </si>
  <si>
    <t>LIBRO DE ACTAS CONSEJO DIRECTIVO</t>
  </si>
  <si>
    <t>LIBRO DE ACTAS CONSEJO ACADEMICO</t>
  </si>
  <si>
    <t>LIBRO DE ACTAS HOMENAJE A LA BANDERA</t>
  </si>
  <si>
    <t>ACTAS DEL CONSEJO DE ESTUDIANTES</t>
  </si>
  <si>
    <t>CONFORMACION DEL COMITÈ DE CONVIVENCIA</t>
  </si>
  <si>
    <t>LIBRO DE ACTAS DEL COMITÉ DE CONVIVENCIA</t>
  </si>
  <si>
    <t>PLAN DE MEJORAMIENTO INSTITUCIONAL</t>
  </si>
  <si>
    <t>PLAN OPERATIVO</t>
  </si>
  <si>
    <t>ACTAS DE SEGUIMIENTO AL PLAN DE MEJORAMIENTO</t>
  </si>
  <si>
    <t xml:space="preserve">                                 GESTION DIRECTIVA                                                                            GESTION ACADEMICA</t>
  </si>
  <si>
    <t>DIRECCIONAMIENTO ESTRATEGICO Y HORIZONTE INSTITUCIONAL  PAG.86 GUIA 34</t>
  </si>
  <si>
    <t>GESTION ESTRATEGICA. PAG. 88 GUIA 34</t>
  </si>
  <si>
    <t>GOBIERNO ESCOLAR. PAG 90  GUIA 34</t>
  </si>
  <si>
    <t>CULTURA INSTITUCIONAL. PAG. 94  GUIA 34</t>
  </si>
  <si>
    <t>CLIMA ESCOLAR. PAG 96 GUIA 34</t>
  </si>
  <si>
    <t>RELACIONES CON EL ENTORNO. PAG. 100 GUIA 34</t>
  </si>
  <si>
    <t>DISEÑO PEDAGÓGICO. PAG. 102 GUIA 34</t>
  </si>
  <si>
    <t>PRACTICAS PEDAGÓGICAS. PAG. 104 GUIA 34</t>
  </si>
  <si>
    <t>GESTION DE AULA. PAG. 106 GUIA 34</t>
  </si>
  <si>
    <t>SEGUIMIENTO ACADEMICO. PAG. 108 GUIA 34</t>
  </si>
  <si>
    <t>ADMINISTRACION DE LA PLANTA FISICA Y RECURSOS                                                           PAG. 112 GUIA 34</t>
  </si>
  <si>
    <t>APOYO A LA GESTION ACADEMICA                                           PAG 110 GUIA 34</t>
  </si>
  <si>
    <t>ADMINISTRACION DE SERVICIOS COMPLEMENTARIOS         PAG. 114 GUIA 34</t>
  </si>
  <si>
    <t>TALENTO HUMANO                                                                  PAG 116 GUIA 34</t>
  </si>
  <si>
    <t>PROYECCION A LA COMUNIDAD                                              PAG. 124 GUIA 34</t>
  </si>
  <si>
    <t>PARTICIPACION Y CONVIVENCIA                                              PAG. 126 GUIA 34</t>
  </si>
  <si>
    <t>PREVENCION DE RIESGOS                                                       PAG. 128 GUIA 34</t>
  </si>
  <si>
    <t xml:space="preserve">             GESTION ADMINISTRATIVA Y FINANCIERA                                             GESTION DE LA COMUNIDAD</t>
  </si>
  <si>
    <t>ANALISIS DE PROCESOS - EDUC. TECNICA</t>
  </si>
  <si>
    <t>ACTAS DE ELECCIÒN DEL PERSONERO Y EL CONTRALOR ESTUDIANTIL</t>
  </si>
  <si>
    <t>Coordinacion</t>
  </si>
  <si>
    <t>ESTABLECIMIENTO EDUCATIVO</t>
  </si>
  <si>
    <t>FECHA DE DILIGENCIAMIENTO</t>
  </si>
  <si>
    <r>
      <rPr>
        <b/>
        <sz val="9.9"/>
        <rFont val="Calibri"/>
        <family val="2"/>
      </rPr>
      <t>Evaluación</t>
    </r>
    <r>
      <rPr>
        <b/>
        <sz val="9.9"/>
        <color theme="10"/>
        <rFont val="Calibri"/>
        <family val="2"/>
      </rPr>
      <t xml:space="preserve">                                                   </t>
    </r>
  </si>
  <si>
    <t xml:space="preserve">APOYO FINANCIERO Y CONTABLE                                             PAG 120 GUIA 34                                                                </t>
  </si>
  <si>
    <r>
      <rPr>
        <b/>
        <sz val="11"/>
        <color theme="1"/>
        <rFont val="Calibri"/>
        <family val="2"/>
        <scheme val="minor"/>
      </rPr>
      <t xml:space="preserve">Consejo de Padres de familia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</si>
  <si>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Rectoria</t>
    </r>
    <r>
      <rPr>
        <sz val="11"/>
        <color theme="1"/>
        <rFont val="Calibri"/>
        <family val="2"/>
        <scheme val="minor"/>
      </rPr>
      <t xml:space="preserve">                                       </t>
    </r>
  </si>
  <si>
    <t xml:space="preserve">ANEXO      </t>
  </si>
  <si>
    <t xml:space="preserve">El promedio corresponde a la evaluacion del anexo </t>
  </si>
  <si>
    <r>
      <t xml:space="preserve">PROMEDIO GENERAL ESTABLECIMIENTO EDUCATIVO SI ES </t>
    </r>
    <r>
      <rPr>
        <b/>
        <sz val="20"/>
        <color theme="1"/>
        <rFont val="Calibri"/>
        <family val="2"/>
        <scheme val="minor"/>
      </rPr>
      <t>ACADEMICO</t>
    </r>
  </si>
  <si>
    <r>
      <t xml:space="preserve">PROMEDIO GENERAL ESTABLECIMIENTO EDUCATIVO SI ES                   </t>
    </r>
    <r>
      <rPr>
        <b/>
        <sz val="20"/>
        <color theme="1"/>
        <rFont val="Calibri"/>
        <family val="2"/>
        <scheme val="minor"/>
      </rPr>
      <t>TECNICO</t>
    </r>
  </si>
  <si>
    <t>DISEÑO: MANUEL DAVILA FLOREZ SUPERVISOR DE EDUCACION</t>
  </si>
  <si>
    <t>Para saber si se esta contribuyendo al logro de los resultados esperados, es aconsejable tener en mente las caracteristicas esenciales de un establecimiento educativo que mejora permanentemente. Estos aspectos  pueden identificarse a partir de estudios nacionales e internacionales , especialmente aquellos que se han centrado en el análisis de los factores asociados al rendimiento academico y a la convivencia, asi como en los resultados de asesorias directas para apoyar el fortalecimiento institucional.</t>
  </si>
  <si>
    <t xml:space="preserve">INCLUSION                                                                                 PAG. 122 GUIA 34                                                                      </t>
  </si>
  <si>
    <t>Secretaría de Educación y Cultura del Tolima</t>
  </si>
  <si>
    <t xml:space="preserve">INFORMACIÓN GENERAL </t>
  </si>
  <si>
    <r>
      <t xml:space="preserve">La Autoevaluación Institucional;  </t>
    </r>
    <r>
      <rPr>
        <sz val="16"/>
        <color theme="1"/>
        <rFont val="Calibri"/>
        <family val="2"/>
        <scheme val="minor"/>
      </rPr>
      <t>Se sustenta en una reflexión metódica, fundada en el análisis de diferentes referentes, documentos e indicadores que permiten a los integrantes de la comunidad educativa emitir juicios sobre la gestión escolar. 
Es el momento en el que el establecimiento educativo recopila, sistematiza, analiza y valora información relativa al desarrollo de sus acciones y los resultados de sus procesos en cada una de las cuatro áreas de gestión. Con ello es posible elaborar un balance de las fortalezas y oportunidades de mejoramiento, las cuales serán la base para la formulación y ejecución del plan de mejoramiento</t>
    </r>
    <r>
      <rPr>
        <b/>
        <sz val="16"/>
        <color theme="1"/>
        <rFont val="Calibri"/>
        <family val="2"/>
        <scheme val="minor"/>
      </rPr>
      <t xml:space="preserve">
</t>
    </r>
  </si>
  <si>
    <t>CARGOS DE LOS INTEGRANTES</t>
  </si>
  <si>
    <t>CARGOS DE LOS INTEGRANTES:</t>
  </si>
  <si>
    <t>GESTIÓN COMUNITARIA</t>
  </si>
  <si>
    <t>FORTALEZAS</t>
  </si>
  <si>
    <t>OPORTUNIDADES</t>
  </si>
  <si>
    <t xml:space="preserve">Dirección Calidad Educativa </t>
  </si>
  <si>
    <t>DIRECCION DE CALIDAD EDUCATIVA - Área de Evaluación.</t>
  </si>
  <si>
    <t>CONFORMACIÓN DE EQUIPOS PARA LA EVALUACIÓN DE LAS ÁREAS DE GESTIÓN:</t>
  </si>
  <si>
    <t>INSTRUMENTO DE AUTOEVALUACIÓN Y PLAN DE MEJORAMIENTO INSTITUCIONAL</t>
  </si>
  <si>
    <t xml:space="preserve">DESCRIPCIÓN DE LA METODOLOGÍA DE TRABAJO: </t>
  </si>
  <si>
    <t>OBSERVACIONES:</t>
  </si>
  <si>
    <t>A CONTINUACIÓN MARQUE CON UNA X LA RESPUESTA DE ACUERDO A LA REALIDAD INSTITUCIONAL</t>
  </si>
  <si>
    <t>¿CUALES SON LAS CARACTERÍSTICAS SOCIALES Y ECONÓMICAS DE LOS ESTUDIANTES Y SUS FAMILIAS DE LA IE?:</t>
  </si>
  <si>
    <t>¿QUE ACCIONES SE DEBEN ADELANTAR PARA QUE EL PEI SEAN APROPIADO POR TODOS LOS INTEGRANTES DE LA IE PARA QUE SE CONVIERTA EN LA CARTA DE NAVEGACIÓN DEL ESTABLECIMIENTO?:</t>
  </si>
  <si>
    <t>¿CUALES SON LAS PRINCIPALES FORTALEZAS Y OPORTUNIDADES  QUE SE IDENTIFICARON EL LAS ÁREAS DE GESTIÓN?:</t>
  </si>
  <si>
    <t>¿CUALES SON LAS PRINCIPALES DEBILIDADES INSTITUCIONALES?</t>
  </si>
  <si>
    <t>GESTIÓN ADMINISTRATIVA Y FINANCIERA</t>
  </si>
  <si>
    <t>GESTIÓN ACADÉMICA</t>
  </si>
  <si>
    <t>GESTIÓN DIRECTIVA</t>
  </si>
  <si>
    <t>CELULAR</t>
  </si>
  <si>
    <t>CORREO ELECTRONICO</t>
  </si>
  <si>
    <t>NOMBRE RECTOR(A)</t>
  </si>
  <si>
    <t>NOMBRE COORDINADOR(A) ACADÉMICO</t>
  </si>
  <si>
    <r>
      <rPr>
        <b/>
        <sz val="10"/>
        <color theme="1"/>
        <rFont val="Arial"/>
        <family val="2"/>
      </rPr>
      <t>Instrucciones:</t>
    </r>
    <r>
      <rPr>
        <b/>
        <sz val="9"/>
        <color theme="1"/>
        <rFont val="Arial"/>
        <family val="2"/>
      </rPr>
      <t xml:space="preserve"> Una vez evidenciada la situación correspondiente a los subprocesos( casilla E,30), se procederá a evaluar con los números 1,2,3 o 4 y no con la letra x, en el espacio establecido bajo las casillas (f-31,g-31,h-31 e i-31) y de manera automatica se promediará cada uno de los procesos ( casilla c-30), el resultado general de la institucion ( casilla  140-c) y a la vez se irá generando el grafico de resultados en el espacio final del formulario. LA NO EXISTENCIA DE EVIDENCIAS EN DETERMINADO ITEM, IMPLICA EL DEJAR EN BLANCO LAS CASILLAS DE EVALUACION (F-31,G-31,H-31 e  i-31).                                                                                                                                                                                                </t>
    </r>
  </si>
  <si>
    <t>AREAS DE GESTIÓN</t>
  </si>
  <si>
    <t>DIRECTIVA</t>
  </si>
  <si>
    <t>ACADÉMICA</t>
  </si>
  <si>
    <t>ADMINISTRATIVA Y FINANCIERA</t>
  </si>
  <si>
    <t>GESTIÓN DE LA COMUNIDAD</t>
  </si>
  <si>
    <t xml:space="preserve">GESTION ADMINISTRATIVA 
 Y FINANCIERA                                                                             </t>
  </si>
  <si>
    <t>DESCRIBA LAS PINCIPALES DIFICUTADES QUE SE PRESENTARON DURANTE EL PROCESO DE AUTOEVALUACIÓN INSTITUCIONAL</t>
  </si>
  <si>
    <t>MUNICIPIO: EL LÍBANO TOLIMA</t>
  </si>
  <si>
    <t>NOMBRE IE.: INSTITUCIÓN EDUCATIVA TÉCNICA "ALFONSO ARANGO TORO"</t>
  </si>
  <si>
    <t>CÓDIGO DANE No. : 173411000054</t>
  </si>
  <si>
    <t>Fabián Elías Botero Guayara (Rector)</t>
  </si>
  <si>
    <t>Iris Guzmán Villanueva (Docente de Aula)</t>
  </si>
  <si>
    <t>María Águeda Latorre Casas (Docente de Aula)</t>
  </si>
  <si>
    <t>Gladys  Nohora Castellanos Carbonell (Docente de Aula)</t>
  </si>
  <si>
    <t>Gloria Cecilia Caicedo García (Docente de Aula)</t>
  </si>
  <si>
    <t>José Gildardo Segura Cuervo (Docente de Aula)</t>
  </si>
  <si>
    <t>Carlos Fernando González Parga (Docente de Aula)</t>
  </si>
  <si>
    <t>Gloria Rubiela Hernández  de Sánchez (Docente de Aula)</t>
  </si>
  <si>
    <t>Plinio Hayden Uribe Reyes (Docente de Aula)</t>
  </si>
  <si>
    <t>Blanca Milena Sánchez Romero (Docente de Aula)</t>
  </si>
  <si>
    <t>Carlos Mario Benavides Vergara (Coordinador Académico)</t>
  </si>
  <si>
    <t>Luz Mary Sanabria Ballén (Docente de Aula)</t>
  </si>
  <si>
    <t>Noralba Prieto Vargas (Docente de Aula)</t>
  </si>
  <si>
    <t>Nancy Consuelo Hernández Enciso (Docente de Aula)</t>
  </si>
  <si>
    <t>Margoth Castillo Duque (Docente de Aula)</t>
  </si>
  <si>
    <t>Euclides Arguello Becerra (Docente de Aula)</t>
  </si>
  <si>
    <t>Jairo Enrique López Rodríguez (Docente de Aula)</t>
  </si>
  <si>
    <t>Hernando Useche  Grajales (Docente de Aula)</t>
  </si>
  <si>
    <t>Pedro José  Sierra Liévano (Docente de Aula)</t>
  </si>
  <si>
    <t>Ainilda Patricia Ávila Laguna (Docente de Aula)</t>
  </si>
  <si>
    <t>Stella Rubio (Secretaría / Pagadora)</t>
  </si>
  <si>
    <t>Alieth Peña Alarcón (Docente de Aula)</t>
  </si>
  <si>
    <t>Miguel Ángel Gaitán Pulido (Docente de Aula)</t>
  </si>
  <si>
    <t>Doris Mabel Leal Carvajal (Docente de Aula)</t>
  </si>
  <si>
    <t>Julián Felipe Pedraza Esquivel (Docente de Aula)</t>
  </si>
  <si>
    <t>Luis Enrique Borja Rodríguez (Docente de Aula)</t>
  </si>
  <si>
    <t>Sonia Beatriz Reyes Herrera (Docente de Aula)</t>
  </si>
  <si>
    <t>Besarión Agudelo Díaz (Docente de Aula)</t>
  </si>
  <si>
    <t>Hernán Espinosa Ramírez (Docente de Aula)</t>
  </si>
  <si>
    <t>Ángela Martínez Ruiz (Docente de Aula)</t>
  </si>
  <si>
    <t>Jaidivi Ramírez (Servicios Generales)</t>
  </si>
  <si>
    <t>Yolanda Infante Reyes (Secretaria)</t>
  </si>
  <si>
    <t>Luz Inés Rodríguez de Cortés (Coordinadora de Convivencia)</t>
  </si>
  <si>
    <t>Fabio Guzmán Páez (Docente de Aula)</t>
  </si>
  <si>
    <t>Lila Ybet Bonilla Soto (Docente de Aula)</t>
  </si>
  <si>
    <t>María Estella Vanegas Huertas (Docente de Aula)</t>
  </si>
  <si>
    <t>Alba Yenny Ordoñez Bolaños (Docente de Aula)</t>
  </si>
  <si>
    <t>Brayan Mauricio Holguín Zúñiga (Docente de Aula)</t>
  </si>
  <si>
    <t>Ruby Esperanza Gómez Muñoz (Docente de Aula)</t>
  </si>
  <si>
    <t>Lady Yurany Osuna Chávez (Docente de Aula)</t>
  </si>
  <si>
    <t>Rosalba Bravo de Leyva (Docente de Aula)</t>
  </si>
  <si>
    <t>John Jairo Forero (Bibliotecario)</t>
  </si>
  <si>
    <t>INSTITUCIÓN EDUCATIVA TÉCNICA ALFONSO ARANGOTORO</t>
  </si>
  <si>
    <t>Diciembre 09 de 2019</t>
  </si>
  <si>
    <t>FABIÁN ELÍAS BOTERO GUAYARA</t>
  </si>
  <si>
    <t>CARLOS MARIO BENAVIDES VERGARA</t>
  </si>
  <si>
    <t>Carlos.benavides@sedtolima.edu.co / camabeve63@hotmail.com</t>
  </si>
  <si>
    <t>fabian.botero@sedtolima.gov.co / fabo635@yahoo.es</t>
  </si>
  <si>
    <t>FECHA DE LA REALIZACIÓN DE LA AUTOEVALUACION:(DD//MM/AA)
( 09 / 12 / 2019)</t>
  </si>
  <si>
    <t xml:space="preserve">1. Planes de área actualizados.
2. Uso articulado de los tiempos y recursos para
el aprendizaje.
3. Opciones didácticas para el manejo de áreas,
asignaturas y proyectos transversales.
4. Adopción de un modelo pedagógico que responde a las necesidades del contexto.
5. Seguimiento a los resultados académicos, 
actividades de recuperación y apoyo pedagógicos adicionales a los NNEE.
6. Articulación con el SENA en el Programa de Logística Empresarial
</t>
  </si>
  <si>
    <t>1. Diseño técnico e implementacion de proyectos transversales e institucionales
2. Implementación  la evaluación formativa.
3. Sistematicidad en la planeación de clases.
4. Seguimiento a las asistencias de los estudiantes, deserción y resultados académicos. (Pruebas externas) 
5. Recursos tecnológicos (audiovisuales, computadores y software académicos), y para la práctica del deporte.
1. falta de comunicaciòn entre la comunidad educativa.                                                                                                                                                                                                                                                                                                                                                                            2. hay escuela de padres , pero no se ejecuta en toda la instituciòn educativa.                                                                                                                                                                                                                                                                                                                       3. No esta bien adecuado las instalaciones del comedor estudiantil.                                                                                                                                                                                                                                                                                                                                                                                                                                                                                                                                                                                                                                                                  4. Falta de recursos economicos para participaciòn en actos culturales fuera de las instituciòn.                                                                                                                                                                                                                                                                                                                                                6. falta de ejecuciòn en los comites de riesgos y desastres.                                                                                                                                                                                                                                                                                                                                                                                                                                             8. Abrir espacios y adecuaciòn de la biblioteca y sala de sistemas para uso de toda la comunidad educativa.                                                                                                                                                                                                                                                              9. fortalecimiento del comite de convivencia para tratar los  casos de consumo y expendio de sustancias psiactivas dentro de las instalaciones de la instituciòn educativa.                                                                                                                                                                                                                                                                    10. no existe un proyecto que se focalice en las necesidades de  la poblacion desplazada por la violencia y extranjera                                                                                                                                                                         11. el proyecto de vida esta implementado desde un area del conocimiento mas no como un proyecto transversal que permee en toda la institucion educativa.                                                                                                                                                                                                                                                                          12. el proyecto de servicio social esta centrado en el embellecimiento de  la institucion mas no acciones de apoyo a la comunidad.                                                                                                                                                  13.    la no conformacion y operatividad de la Asopadres limita las herramientas y recursos que  pueda obtener la institucion para generar procesos de desarrollo institucional y de servicio a la comunidad                                                                                                                                                                                                      14.    la institucion no cuenta con un profesional en Psicologia que genere desde dentro de la institucion programas de prevencion en factores de riesgo psicosocial, ademas   falta de comunicacion con otras instituciones como por ejemplo de la alcaldia , hospital entre otras.                                                                                   15. falta de sensibilizacion y conceptos acerca de los factores de riesgos.                                                                                                                                                         1. Administración de la Planta Física y los Recursos. 2. Administración de los Servicios Complementarios</t>
  </si>
  <si>
    <t>1. Falta de rigurosidad en los procesos de autoevaluación anteriores y de una realimentación de los resultados para producir un plan de mejoramiento sólido y concertado. 
2. Algunos docentes no tiene la experticia o la hablidad para el manejo de las diferentes plataformas virtuales.
3. La permanencia de algunos integrantes de cada equipo de gestión en las sesiones, para garantizar la objetividad de las decisiones tomadas.          1. Falta de sensibilizaciòn de  la comunidad educativa, (falta de participaciòn en reuniones y actos culturales)                                                                                                                                                                                                     2. Adecuaciòn de un sitio y personal capacitado  para dar primeros auxilios en caso de requerirse.                                                                                                                                                                3. Mayor organizaciòn y compromiso  cuando se hacen y participa en actos culturales a nivel municipal e institucional.                                                                                                                     4. Desconocimiento de como se trabaja a nivel de gestiòn financiera y administrativa.                                                                                                                                               5. No hay estimulos para todo el personal de la instituciòn.                                                                                                                                                                                                           6. No existe un banco de preguntas.  Falta mayor apropiación de la guía 34</t>
  </si>
  <si>
    <t xml:space="preserve">1. Garantiza la ampliación y la cualificación de la oferta académica; además, la innovación en la educación por ciclos.
2. Plan de estudios contextualizado y acorde a los requerimientos de la media técnica.
3. Permite el seguimiento más cercano al proceso académico de los estudiantes y la verificación de los resultados en la eficiencia en los docentes.
4. Permite que los proyectos transversales permeen todas las áreas y la I.E impacte a toda la comunidad.
5. Flexibiliza el proceso de enseñanza  - aprendizaje, la evaluación y la promoción de los estudiantes.
6. Permite mejorar los resultados de los estudiantes en las pruebas externas.
7. Disminuye la tasa de mortalidad, repitencia académica y deserción escolar.
8. Permite al docente conocer las debilidades para profundizar en las temáticas y competencias. 
9. Permite a la I.E ampliar sus políticas de inclusión y mejorar el servicio a la comunidad.
10. Ofrece opciones de crecimiento laboral y profesional. </t>
  </si>
  <si>
    <t>1. La Institución requiere elaborar planes y programas de: mantenimiento, adecuación y embellecimiento de la planta física, así como de seguimiento al uso de los espacios. Así mismo, requiere de planes y programas para la adquisición y mantenimiento de los recursos y equipos para el aprendizaje.
2. La Institución debe gestionar servicios complementarios de salud, transporte, entre otros y mejorar la prestación de los servicios de restaurante y cafetería.
3.  La Institución debe realizar actividades de inducción a los docentes nuevos y definir políticas y estrategias de estímulos a los docentes y de apoyo a la investigación. Así mismo, la Institución debe definir un programa de bienestar del personal.</t>
  </si>
  <si>
    <t>1.La institución cuenta con un proceso de matrícula ágil y oportuno; un sistema de archivo organizado y  funcional; y un sistema ágil y oportuno de expedición de boletines y calificaciones.
2. El presupuesto, la contabilidad, los ingresos y gastos, y el Control Fiscal se cumplen a cabalidad de acuerdo con la ley y se encuentran en proceso de mejoramiento continuo.</t>
  </si>
  <si>
    <t>1. La Institución Educativa Alfonso Arango Toro, se encuentra ubicada en la zona centro del municipio de El Líbano.                                                                               2.  El colegio cuenta con el Aula de Apoyo para estudiante con barreras en el aprendizaje y la docente especializada para dicho proceso. (educación con necesidades especiales)                       3. La Institucion tiene Jornada Única, garantizando su alimento escolar. 
4. Se encuentra establecido el Comité de Convivencia Escolar.                                                                            5. El colegio cuenta con la Banda Músico Marcial.   6. la Institución educativa cuenta con el grupo musical Chirimia conformado por alumnos con NEE y docentes adscritos a la Institución.
7. La IET tiene formado el grupo de danzas a nivel de escuela conformado por los alumnos de primaria.                                                                                        8. Aceptación  en la matrícula a toda la población vulnerable y extranjera que llegue a nuestro municipio.                                                                                                        9. La Institución cuenta con el proyecto Estilos de Vida Saludables, Aprovechamiento del Tiempo Libre.                                                                                                   11. Participación en simulacros y muestra de rutas de evacuación.</t>
  </si>
  <si>
    <t xml:space="preserve">1. Por su ubicación, el sitio se comporta como  eje central para eventos de tipo cultural /comunitario.                                                                                                                                    2.  El colegio cuenta con excelente proceso de inclusión.                                                          3. Los niños del Aula Especializada participan activamente en eventos a nivel municipal, departamental y nacional.                                                                                       4. Al tener Jornada Única, se garantiza un almuerzo diario y ocasionalmente un complemento alimentario (refrigerio-desayuno)                                                               5. El Comité de Convivencia se encuentra para gestionar actividades de promoción y prevención con el fin de garantizar una sana convivencia en la Institucion Educativa.                                                                                                                       6. La Banda Músico Marcial de la Institucion Educativa, participa activamente en  actos culturales, religiosos, deportivos, etc.  dentro y fuera del establecimiento.                                                                                                      7. La Chirimia ha sido ejemplo de superación y participación en diferentes eventos.                                                                                                                                           8. Participación del grupo de danzas de la Sede Blanca Saenz en distintas actividades fuera y dentro de la Institución Educativa.                                               9. Acompañamiento del instructor de la Casa de la Cultura en la Sede Blanca Saenz en actividades de teatro.
10. Existe la probabilidad de implemetar con los estudiantes una cultura de prevencion de riesgos y seguridad integral.                                                                        </t>
  </si>
  <si>
    <t>La población que es atentida pertenece a los estratos 1 y 2; la mayoría de familias pertenecientes al empleo informal, amas de casa, trabajadores del campo, empleadas domésticas o trabajadores del aseo,  con pocas posibilidades de acceso a empleos dignos. Niños y jóvenes que deben, desde edades muy tempranas, permanecer solos por las mismas condiciones económicas de trabajo de los padres.
Provienen en su mayoría de hogares disfuncionales, hogares sustitutos del Bienestar Familiar, concondiciones económicas muy bajas y precarias.</t>
  </si>
  <si>
    <r>
      <t xml:space="preserve">¿EL PEI DE LA IE SE ENCUENTRA ACTUALIZADO CON RESPECTO A LOS ESTANDARES BÁSICOS DE COMPETENCIAS Y OTROS REFERENTES?: SI </t>
    </r>
    <r>
      <rPr>
        <b/>
        <u/>
        <sz val="11"/>
        <color theme="1"/>
        <rFont val="Calibri"/>
        <family val="2"/>
        <scheme val="minor"/>
      </rPr>
      <t>X</t>
    </r>
    <r>
      <rPr>
        <b/>
        <sz val="11"/>
        <color theme="1"/>
        <rFont val="Calibri"/>
        <family val="2"/>
        <scheme val="minor"/>
      </rPr>
      <t xml:space="preserve"> No___</t>
    </r>
  </si>
  <si>
    <r>
      <t xml:space="preserve">¿SE HA TENIDO EN CUENTA EL CONTEXTO LOCAL DE CADA UNA DE LAS SEDES EDUCATIVAS DE LA IE PARA LAFORMULACIÓN DE  LA VISIÓN, MISION Y HORIZONTE INSTITUCIONAL?: SI  </t>
    </r>
    <r>
      <rPr>
        <b/>
        <u/>
        <sz val="11"/>
        <color theme="1"/>
        <rFont val="Calibri"/>
        <family val="2"/>
        <scheme val="minor"/>
      </rPr>
      <t>X</t>
    </r>
    <r>
      <rPr>
        <b/>
        <sz val="11"/>
        <color theme="1"/>
        <rFont val="Calibri"/>
        <family val="2"/>
        <scheme val="minor"/>
      </rPr>
      <t>_NO_____</t>
    </r>
  </si>
  <si>
    <t xml:space="preserve">1. Se debe realizar un estudio minucioso y socialización del PEI por parte de todo el cuerpo docente, adminsitrativo y directivo de la institución.
2. Realizar un reajuste del PEI acorde al contexto social y económico de la Institución.
3. Socializar el PEI de la Institución con la comunidad educativa.
4. Socializar a toda la comunidad educativa de la modalidad técnica del colegio que es Logística Empresarial. </t>
  </si>
  <si>
    <t>EL LÍBANO - TOLIMA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</si>
</sst>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sz val="8"/>
      <color indexed="81"/>
      <name val="Tahoma"/>
      <family val="2"/>
    </font>
    <font>
      <b/>
      <sz val="8"/>
      <color indexed="81"/>
      <name val="Tahoma"/>
      <family val="2"/>
    </font>
    <font>
      <b/>
      <sz val="11"/>
      <color theme="1"/>
      <name val="Calibri"/>
      <family val="2"/>
      <scheme val="minor"/>
    </font>
    <font>
      <b/>
      <sz val="28"/>
      <color theme="1"/>
      <name val="Calibri"/>
      <family val="2"/>
      <scheme val="minor"/>
    </font>
    <font>
      <b/>
      <sz val="20"/>
      <color theme="1"/>
      <name val="Calibri"/>
      <family val="2"/>
      <scheme val="minor"/>
    </font>
    <font>
      <b/>
      <sz val="12"/>
      <color theme="1"/>
      <name val="Arial"/>
      <family val="2"/>
    </font>
    <font>
      <b/>
      <sz val="9"/>
      <color theme="1"/>
      <name val="Arial"/>
      <family val="2"/>
    </font>
    <font>
      <b/>
      <sz val="10"/>
      <color theme="1"/>
      <name val="Arial"/>
      <family val="2"/>
    </font>
    <font>
      <u/>
      <sz val="9.9"/>
      <color theme="10"/>
      <name val="Calibri"/>
      <family val="2"/>
    </font>
    <font>
      <b/>
      <sz val="9.9"/>
      <name val="Calibri"/>
      <family val="2"/>
    </font>
    <font>
      <b/>
      <sz val="22"/>
      <color theme="1"/>
      <name val="Calibri"/>
      <family val="2"/>
      <scheme val="minor"/>
    </font>
    <font>
      <sz val="6"/>
      <color theme="1"/>
      <name val="Arial"/>
      <family val="2"/>
    </font>
    <font>
      <b/>
      <sz val="9.9"/>
      <color theme="10"/>
      <name val="Calibri"/>
      <family val="2"/>
    </font>
    <font>
      <b/>
      <i/>
      <sz val="10"/>
      <color theme="1"/>
      <name val="Calibri"/>
      <family val="2"/>
      <scheme val="minor"/>
    </font>
    <font>
      <b/>
      <sz val="16"/>
      <color rgb="FFFF0000"/>
      <name val="Arial"/>
      <family val="2"/>
    </font>
    <font>
      <sz val="16"/>
      <color theme="1"/>
      <name val="Calibri"/>
      <family val="2"/>
      <scheme val="minor"/>
    </font>
    <font>
      <b/>
      <sz val="11"/>
      <color theme="1"/>
      <name val="Arial"/>
      <family val="2"/>
    </font>
    <font>
      <sz val="11"/>
      <color theme="1"/>
      <name val="Arial"/>
      <family val="2"/>
    </font>
    <font>
      <b/>
      <sz val="11"/>
      <name val="Calibri"/>
      <family val="2"/>
      <scheme val="minor"/>
    </font>
    <font>
      <b/>
      <u/>
      <sz val="11"/>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rgb="FF7030A0"/>
      </left>
      <right/>
      <top/>
      <bottom/>
      <diagonal/>
    </border>
    <border>
      <left/>
      <right style="thin">
        <color rgb="FF7030A0"/>
      </right>
      <top/>
      <bottom/>
      <diagonal/>
    </border>
    <border>
      <left style="thin">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rgb="FF7030A0"/>
      </top>
      <bottom/>
      <diagonal/>
    </border>
    <border>
      <left style="thin">
        <color indexed="64"/>
      </left>
      <right/>
      <top/>
      <bottom style="thin">
        <color rgb="FF7030A0"/>
      </bottom>
      <diagonal/>
    </border>
  </borders>
  <cellStyleXfs count="2">
    <xf numFmtId="0" fontId="0" fillId="0" borderId="0"/>
    <xf numFmtId="0" fontId="15" fillId="0" borderId="0" applyNumberFormat="0" applyFill="0" applyBorder="0" applyAlignment="0" applyProtection="0">
      <alignment vertical="top"/>
      <protection locked="0"/>
    </xf>
  </cellStyleXfs>
  <cellXfs count="300">
    <xf numFmtId="0" fontId="0" fillId="0" borderId="0" xfId="0"/>
    <xf numFmtId="0" fontId="1" fillId="0" borderId="0" xfId="0" applyFont="1"/>
    <xf numFmtId="0" fontId="1" fillId="0" borderId="14"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0" xfId="0" applyFont="1" applyBorder="1"/>
    <xf numFmtId="0" fontId="5" fillId="3" borderId="19" xfId="0" applyFont="1" applyFill="1" applyBorder="1" applyAlignment="1">
      <alignment horizontal="center" vertical="center"/>
    </xf>
    <xf numFmtId="0" fontId="1" fillId="0" borderId="0" xfId="0" applyFont="1" applyAlignment="1">
      <alignment horizontal="center"/>
    </xf>
    <xf numFmtId="0" fontId="1" fillId="0" borderId="17" xfId="0" applyFont="1" applyBorder="1" applyAlignment="1">
      <alignment horizontal="center"/>
    </xf>
    <xf numFmtId="0" fontId="5" fillId="6" borderId="3" xfId="0" applyFont="1" applyFill="1" applyBorder="1" applyAlignment="1">
      <alignment horizontal="center" vertical="center"/>
    </xf>
    <xf numFmtId="2" fontId="5" fillId="6" borderId="9" xfId="0" applyNumberFormat="1" applyFont="1" applyFill="1" applyBorder="1" applyAlignment="1">
      <alignment horizontal="center" vertical="center"/>
    </xf>
    <xf numFmtId="0" fontId="12" fillId="7" borderId="19" xfId="0" applyFont="1" applyFill="1" applyBorder="1"/>
    <xf numFmtId="0" fontId="12" fillId="7" borderId="3" xfId="0" applyFont="1" applyFill="1" applyBorder="1"/>
    <xf numFmtId="0" fontId="2" fillId="7" borderId="2" xfId="0" applyFont="1" applyFill="1" applyBorder="1" applyAlignment="1">
      <alignment horizontal="center" vertical="center"/>
    </xf>
    <xf numFmtId="0" fontId="2" fillId="7" borderId="2" xfId="0" applyFont="1" applyFill="1" applyBorder="1" applyAlignment="1">
      <alignment horizontal="left" vertical="center"/>
    </xf>
    <xf numFmtId="0" fontId="9" fillId="7" borderId="1" xfId="0" applyFont="1" applyFill="1" applyBorder="1" applyAlignment="1" applyProtection="1">
      <alignment horizontal="center" vertical="center"/>
    </xf>
    <xf numFmtId="0" fontId="0" fillId="7" borderId="1" xfId="0" applyFill="1" applyBorder="1" applyAlignment="1">
      <alignment horizontal="center"/>
    </xf>
    <xf numFmtId="0" fontId="2" fillId="7" borderId="1" xfId="0" applyFont="1" applyFill="1" applyBorder="1" applyAlignment="1">
      <alignment horizontal="left" vertical="center"/>
    </xf>
    <xf numFmtId="0" fontId="2" fillId="7" borderId="1" xfId="0" applyFont="1" applyFill="1" applyBorder="1" applyAlignment="1">
      <alignment horizontal="left" vertical="center" wrapText="1"/>
    </xf>
    <xf numFmtId="0" fontId="2" fillId="7" borderId="1" xfId="0" applyFont="1" applyFill="1" applyBorder="1" applyAlignment="1">
      <alignment horizontal="left"/>
    </xf>
    <xf numFmtId="0" fontId="2" fillId="7" borderId="1" xfId="0" applyFont="1" applyFill="1" applyBorder="1" applyAlignment="1">
      <alignment horizontal="left" wrapText="1"/>
    </xf>
    <xf numFmtId="0" fontId="0" fillId="7" borderId="0" xfId="0" applyFill="1"/>
    <xf numFmtId="0" fontId="19" fillId="7" borderId="0" xfId="1" applyFont="1" applyFill="1" applyAlignment="1" applyProtection="1"/>
    <xf numFmtId="0" fontId="9" fillId="7" borderId="1" xfId="0" applyFont="1" applyFill="1" applyBorder="1" applyAlignment="1">
      <alignment horizontal="center" vertical="center"/>
    </xf>
    <xf numFmtId="0" fontId="20" fillId="7" borderId="1" xfId="0" applyFont="1" applyFill="1" applyBorder="1" applyAlignment="1">
      <alignment horizontal="left" vertical="center" wrapText="1"/>
    </xf>
    <xf numFmtId="0" fontId="0" fillId="7" borderId="10" xfId="0" applyFill="1" applyBorder="1" applyAlignment="1">
      <alignment horizontal="center"/>
    </xf>
    <xf numFmtId="0" fontId="2" fillId="7" borderId="10" xfId="0" applyFont="1" applyFill="1" applyBorder="1" applyAlignment="1">
      <alignment horizontal="left"/>
    </xf>
    <xf numFmtId="0" fontId="16" fillId="7" borderId="9" xfId="1" applyFont="1" applyFill="1" applyBorder="1" applyAlignment="1" applyProtection="1">
      <alignment horizontal="left" vertical="center"/>
    </xf>
    <xf numFmtId="0" fontId="16" fillId="7" borderId="9" xfId="1" applyFont="1" applyFill="1" applyBorder="1" applyAlignment="1" applyProtection="1">
      <alignment horizontal="left" vertical="center" wrapText="1"/>
    </xf>
    <xf numFmtId="0" fontId="1" fillId="7" borderId="20" xfId="0" applyFont="1" applyFill="1" applyBorder="1" applyAlignment="1"/>
    <xf numFmtId="0" fontId="1" fillId="7" borderId="21" xfId="0" applyFont="1" applyFill="1" applyBorder="1" applyAlignment="1"/>
    <xf numFmtId="0" fontId="1" fillId="7" borderId="22" xfId="0" applyFont="1" applyFill="1" applyBorder="1" applyAlignment="1"/>
    <xf numFmtId="0" fontId="6" fillId="7" borderId="1" xfId="0" applyFont="1" applyFill="1" applyBorder="1" applyAlignment="1">
      <alignment horizontal="center" vertical="center"/>
    </xf>
    <xf numFmtId="0" fontId="9" fillId="8" borderId="1" xfId="0" applyFont="1" applyFill="1" applyBorder="1" applyAlignment="1" applyProtection="1">
      <alignment horizontal="center" vertical="center"/>
    </xf>
    <xf numFmtId="0" fontId="9" fillId="8" borderId="1" xfId="0" applyFont="1" applyFill="1" applyBorder="1" applyAlignment="1">
      <alignment horizontal="center" vertical="center"/>
    </xf>
    <xf numFmtId="0" fontId="9" fillId="8" borderId="10" xfId="0" applyFont="1" applyFill="1" applyBorder="1" applyAlignment="1" applyProtection="1">
      <alignment horizontal="center" vertical="center"/>
    </xf>
    <xf numFmtId="0" fontId="9" fillId="8" borderId="10" xfId="0" applyFont="1" applyFill="1" applyBorder="1" applyAlignment="1">
      <alignment horizontal="center" vertical="center"/>
    </xf>
    <xf numFmtId="0" fontId="1" fillId="8" borderId="2" xfId="0" applyFont="1" applyFill="1" applyBorder="1"/>
    <xf numFmtId="0" fontId="9" fillId="4" borderId="1" xfId="0" applyFont="1" applyFill="1" applyBorder="1" applyAlignment="1">
      <alignment horizontal="center"/>
    </xf>
    <xf numFmtId="0" fontId="24" fillId="4" borderId="6" xfId="0" applyFont="1" applyFill="1" applyBorder="1" applyAlignment="1">
      <alignment horizontal="left" vertical="center" wrapText="1"/>
    </xf>
    <xf numFmtId="0" fontId="24" fillId="4" borderId="7" xfId="0" applyFont="1" applyFill="1" applyBorder="1" applyAlignment="1">
      <alignment horizontal="left" vertical="center" wrapText="1"/>
    </xf>
    <xf numFmtId="0" fontId="2" fillId="8" borderId="2" xfId="0" applyFont="1" applyFill="1" applyBorder="1"/>
    <xf numFmtId="0" fontId="23" fillId="4" borderId="5" xfId="0" applyFont="1" applyFill="1" applyBorder="1" applyAlignment="1">
      <alignment horizontal="left" vertical="center" wrapText="1"/>
    </xf>
    <xf numFmtId="0" fontId="9" fillId="4" borderId="61" xfId="0" applyFont="1" applyFill="1" applyBorder="1" applyAlignment="1">
      <alignment horizontal="center" vertical="top"/>
    </xf>
    <xf numFmtId="0" fontId="9" fillId="4" borderId="49" xfId="0" applyFont="1" applyFill="1" applyBorder="1" applyAlignment="1">
      <alignment horizontal="center" vertical="top"/>
    </xf>
    <xf numFmtId="0" fontId="9" fillId="4" borderId="50" xfId="0" applyFont="1" applyFill="1" applyBorder="1" applyAlignment="1">
      <alignment horizontal="center" vertical="top"/>
    </xf>
    <xf numFmtId="0" fontId="9" fillId="4" borderId="58" xfId="0" applyFont="1" applyFill="1" applyBorder="1" applyAlignment="1">
      <alignment horizontal="center" vertical="top"/>
    </xf>
    <xf numFmtId="0" fontId="9" fillId="4" borderId="0" xfId="0" applyFont="1" applyFill="1" applyBorder="1" applyAlignment="1">
      <alignment horizontal="center" vertical="top"/>
    </xf>
    <xf numFmtId="0" fontId="9" fillId="4" borderId="55" xfId="0" applyFont="1" applyFill="1" applyBorder="1" applyAlignment="1">
      <alignment horizontal="center" vertical="top"/>
    </xf>
    <xf numFmtId="0" fontId="9" fillId="4" borderId="62" xfId="0" applyFont="1" applyFill="1" applyBorder="1" applyAlignment="1">
      <alignment horizontal="center" vertical="top"/>
    </xf>
    <xf numFmtId="0" fontId="9" fillId="4" borderId="52" xfId="0" applyFont="1" applyFill="1" applyBorder="1" applyAlignment="1">
      <alignment horizontal="center" vertical="top"/>
    </xf>
    <xf numFmtId="0" fontId="9" fillId="4" borderId="53" xfId="0" applyFont="1" applyFill="1" applyBorder="1" applyAlignment="1">
      <alignment horizontal="center" vertical="top"/>
    </xf>
    <xf numFmtId="0" fontId="9" fillId="5" borderId="44" xfId="0" applyFont="1" applyFill="1" applyBorder="1" applyAlignment="1">
      <alignment horizontal="left"/>
    </xf>
    <xf numFmtId="0" fontId="9" fillId="4" borderId="46" xfId="0" applyFont="1" applyFill="1" applyBorder="1" applyAlignment="1">
      <alignment horizontal="center" vertical="top"/>
    </xf>
    <xf numFmtId="0" fontId="9" fillId="4" borderId="47" xfId="0" applyFont="1" applyFill="1" applyBorder="1" applyAlignment="1">
      <alignment horizontal="center" vertical="top"/>
    </xf>
    <xf numFmtId="0" fontId="9" fillId="4" borderId="1" xfId="0" applyFont="1" applyFill="1" applyBorder="1" applyAlignment="1">
      <alignment horizontal="center"/>
    </xf>
    <xf numFmtId="0" fontId="0" fillId="0" borderId="44" xfId="0" applyBorder="1" applyAlignment="1">
      <alignment horizontal="center"/>
    </xf>
    <xf numFmtId="0" fontId="9" fillId="5" borderId="56" xfId="0" applyFont="1" applyFill="1" applyBorder="1" applyAlignment="1">
      <alignment horizontal="left"/>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0" xfId="0" applyBorder="1" applyAlignment="1">
      <alignment horizontal="left" vertical="top"/>
    </xf>
    <xf numFmtId="0" fontId="9" fillId="5" borderId="57" xfId="0" applyFont="1" applyFill="1" applyBorder="1" applyAlignment="1">
      <alignment horizontal="left"/>
    </xf>
    <xf numFmtId="0" fontId="9" fillId="5" borderId="44" xfId="0" applyFont="1" applyFill="1" applyBorder="1" applyAlignment="1">
      <alignment horizontal="left" wrapText="1"/>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9" fillId="4" borderId="44" xfId="0" applyFont="1" applyFill="1" applyBorder="1" applyAlignment="1">
      <alignment horizontal="left" vertical="top" wrapText="1"/>
    </xf>
    <xf numFmtId="0" fontId="9" fillId="4" borderId="44" xfId="0" applyFont="1" applyFill="1" applyBorder="1" applyAlignment="1">
      <alignment horizontal="left" vertical="top"/>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xf>
    <xf numFmtId="0" fontId="0" fillId="0" borderId="47" xfId="0" applyFont="1" applyFill="1" applyBorder="1" applyAlignment="1">
      <alignment horizontal="left" vertical="top"/>
    </xf>
    <xf numFmtId="0" fontId="9" fillId="5" borderId="48" xfId="0" applyFont="1" applyFill="1" applyBorder="1" applyAlignment="1">
      <alignment horizontal="center"/>
    </xf>
    <xf numFmtId="0" fontId="9" fillId="5" borderId="49" xfId="0" applyFont="1" applyFill="1" applyBorder="1" applyAlignment="1">
      <alignment horizontal="center"/>
    </xf>
    <xf numFmtId="0" fontId="9" fillId="5" borderId="46" xfId="0" applyFont="1" applyFill="1" applyBorder="1" applyAlignment="1">
      <alignment horizontal="center"/>
    </xf>
    <xf numFmtId="0" fontId="9" fillId="5" borderId="47" xfId="0" applyFont="1" applyFill="1" applyBorder="1" applyAlignment="1">
      <alignment horizontal="center"/>
    </xf>
    <xf numFmtId="0" fontId="9" fillId="5" borderId="45" xfId="0" applyFont="1" applyFill="1" applyBorder="1" applyAlignment="1">
      <alignment horizontal="left" vertical="center" wrapText="1"/>
    </xf>
    <xf numFmtId="0" fontId="9" fillId="5" borderId="46" xfId="0" applyFont="1" applyFill="1" applyBorder="1" applyAlignment="1">
      <alignment horizontal="left" vertical="center" wrapText="1"/>
    </xf>
    <xf numFmtId="0" fontId="9" fillId="5" borderId="47" xfId="0" applyFont="1" applyFill="1" applyBorder="1" applyAlignment="1">
      <alignment horizontal="left" vertical="center" wrapText="1"/>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59" xfId="0" applyFont="1" applyFill="1" applyBorder="1" applyAlignment="1">
      <alignment horizontal="center"/>
    </xf>
    <xf numFmtId="0" fontId="9" fillId="4" borderId="60" xfId="0" applyFont="1" applyFill="1" applyBorder="1" applyAlignment="1">
      <alignment horizontal="center"/>
    </xf>
    <xf numFmtId="0" fontId="9" fillId="4" borderId="23" xfId="0" applyFont="1" applyFill="1" applyBorder="1" applyAlignment="1">
      <alignment horizontal="center"/>
    </xf>
    <xf numFmtId="0" fontId="9" fillId="4" borderId="58" xfId="0" applyFont="1" applyFill="1" applyBorder="1" applyAlignment="1">
      <alignment horizontal="center"/>
    </xf>
    <xf numFmtId="0" fontId="9" fillId="4" borderId="0" xfId="0" applyFont="1" applyFill="1" applyBorder="1" applyAlignment="1">
      <alignment horizontal="center"/>
    </xf>
    <xf numFmtId="0" fontId="9" fillId="4" borderId="24" xfId="0" applyFont="1" applyFill="1" applyBorder="1" applyAlignment="1">
      <alignment horizontal="center"/>
    </xf>
    <xf numFmtId="0" fontId="9" fillId="4" borderId="25" xfId="0" applyFont="1" applyFill="1" applyBorder="1" applyAlignment="1">
      <alignment horizontal="center"/>
    </xf>
    <xf numFmtId="0" fontId="9" fillId="4" borderId="26" xfId="0" applyFont="1" applyFill="1" applyBorder="1" applyAlignment="1">
      <alignment horizontal="center"/>
    </xf>
    <xf numFmtId="0" fontId="9" fillId="4" borderId="27" xfId="0" applyFont="1" applyFill="1" applyBorder="1" applyAlignment="1">
      <alignment horizontal="center"/>
    </xf>
    <xf numFmtId="0" fontId="9" fillId="0" borderId="44" xfId="0" applyFont="1" applyBorder="1" applyAlignment="1">
      <alignment horizontal="left"/>
    </xf>
    <xf numFmtId="0" fontId="0" fillId="0" borderId="45" xfId="0" applyFont="1" applyFill="1" applyBorder="1" applyAlignment="1">
      <alignment horizontal="center" wrapText="1"/>
    </xf>
    <xf numFmtId="0" fontId="0" fillId="0" borderId="46" xfId="0" applyFont="1" applyFill="1" applyBorder="1" applyAlignment="1">
      <alignment horizontal="center" wrapText="1"/>
    </xf>
    <xf numFmtId="0" fontId="0" fillId="0" borderId="47" xfId="0" applyFont="1" applyFill="1" applyBorder="1" applyAlignment="1">
      <alignment horizontal="center"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25" fillId="4" borderId="61" xfId="0" applyFont="1" applyFill="1" applyBorder="1" applyAlignment="1">
      <alignment horizontal="left" vertical="top" wrapText="1"/>
    </xf>
    <xf numFmtId="0" fontId="25" fillId="4" borderId="49" xfId="0" applyFont="1" applyFill="1" applyBorder="1" applyAlignment="1">
      <alignment horizontal="left" vertical="top"/>
    </xf>
    <xf numFmtId="0" fontId="25" fillId="4" borderId="50" xfId="0" applyFont="1" applyFill="1" applyBorder="1" applyAlignment="1">
      <alignment horizontal="left" vertical="top"/>
    </xf>
    <xf numFmtId="0" fontId="25" fillId="4" borderId="58" xfId="0" applyFont="1" applyFill="1" applyBorder="1" applyAlignment="1">
      <alignment horizontal="left" vertical="top"/>
    </xf>
    <xf numFmtId="0" fontId="25" fillId="4" borderId="0" xfId="0" applyFont="1" applyFill="1" applyBorder="1" applyAlignment="1">
      <alignment horizontal="left" vertical="top"/>
    </xf>
    <xf numFmtId="0" fontId="25" fillId="4" borderId="55" xfId="0" applyFont="1" applyFill="1" applyBorder="1" applyAlignment="1">
      <alignment horizontal="left" vertical="top"/>
    </xf>
    <xf numFmtId="0" fontId="25" fillId="4" borderId="62" xfId="0" applyFont="1" applyFill="1" applyBorder="1" applyAlignment="1">
      <alignment horizontal="left" vertical="top"/>
    </xf>
    <xf numFmtId="0" fontId="25" fillId="4" borderId="52" xfId="0" applyFont="1" applyFill="1" applyBorder="1" applyAlignment="1">
      <alignment horizontal="left" vertical="top"/>
    </xf>
    <xf numFmtId="0" fontId="25" fillId="4" borderId="53" xfId="0" applyFont="1" applyFill="1" applyBorder="1" applyAlignment="1">
      <alignment horizontal="left" vertical="top"/>
    </xf>
    <xf numFmtId="0" fontId="9" fillId="4" borderId="45" xfId="0" applyFont="1" applyFill="1" applyBorder="1" applyAlignment="1">
      <alignment horizontal="center"/>
    </xf>
    <xf numFmtId="0" fontId="9" fillId="4" borderId="46" xfId="0" applyFont="1" applyFill="1" applyBorder="1" applyAlignment="1">
      <alignment horizontal="center"/>
    </xf>
    <xf numFmtId="0" fontId="9" fillId="4" borderId="47" xfId="0" applyFont="1" applyFill="1" applyBorder="1" applyAlignment="1">
      <alignment horizontal="center"/>
    </xf>
    <xf numFmtId="0" fontId="9" fillId="4" borderId="48" xfId="0" applyFont="1" applyFill="1" applyBorder="1" applyAlignment="1">
      <alignment horizontal="left" vertical="top" wrapText="1"/>
    </xf>
    <xf numFmtId="0" fontId="9" fillId="4" borderId="49" xfId="0" applyFont="1" applyFill="1" applyBorder="1" applyAlignment="1">
      <alignment horizontal="left" vertical="top"/>
    </xf>
    <xf numFmtId="0" fontId="9" fillId="4" borderId="50" xfId="0" applyFont="1" applyFill="1" applyBorder="1" applyAlignment="1">
      <alignment horizontal="left" vertical="top"/>
    </xf>
    <xf numFmtId="0" fontId="9" fillId="4" borderId="54" xfId="0" applyFont="1" applyFill="1" applyBorder="1" applyAlignment="1">
      <alignment horizontal="left" vertical="top"/>
    </xf>
    <xf numFmtId="0" fontId="9" fillId="4" borderId="0" xfId="0" applyFont="1" applyFill="1" applyBorder="1" applyAlignment="1">
      <alignment horizontal="left" vertical="top"/>
    </xf>
    <xf numFmtId="0" fontId="9" fillId="4" borderId="55" xfId="0" applyFont="1" applyFill="1" applyBorder="1" applyAlignment="1">
      <alignment horizontal="left" vertical="top"/>
    </xf>
    <xf numFmtId="0" fontId="9" fillId="4" borderId="51" xfId="0" applyFont="1" applyFill="1" applyBorder="1" applyAlignment="1">
      <alignment horizontal="left" vertical="top"/>
    </xf>
    <xf numFmtId="0" fontId="9" fillId="4" borderId="52" xfId="0" applyFont="1" applyFill="1" applyBorder="1" applyAlignment="1">
      <alignment horizontal="left" vertical="top"/>
    </xf>
    <xf numFmtId="0" fontId="9" fillId="4" borderId="53" xfId="0" applyFont="1" applyFill="1" applyBorder="1" applyAlignment="1">
      <alignment horizontal="left" vertical="top"/>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59" xfId="0" applyFont="1" applyFill="1" applyBorder="1" applyAlignment="1">
      <alignment horizontal="left" vertical="top" wrapText="1"/>
    </xf>
    <xf numFmtId="0" fontId="9" fillId="4" borderId="60" xfId="0" applyFont="1" applyFill="1" applyBorder="1" applyAlignment="1">
      <alignment horizontal="left" vertical="top" wrapText="1"/>
    </xf>
    <xf numFmtId="0" fontId="9" fillId="4" borderId="23" xfId="0" applyFont="1" applyFill="1" applyBorder="1" applyAlignment="1">
      <alignment horizontal="left" vertical="top" wrapText="1"/>
    </xf>
    <xf numFmtId="0" fontId="9" fillId="4" borderId="58"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24" xfId="0" applyFont="1" applyFill="1" applyBorder="1" applyAlignment="1">
      <alignment horizontal="left" vertical="top" wrapText="1"/>
    </xf>
    <xf numFmtId="0" fontId="9" fillId="4" borderId="25" xfId="0" applyFont="1" applyFill="1" applyBorder="1" applyAlignment="1">
      <alignment horizontal="left" vertical="top" wrapText="1"/>
    </xf>
    <xf numFmtId="0" fontId="9" fillId="4" borderId="26" xfId="0" applyFont="1" applyFill="1" applyBorder="1" applyAlignment="1">
      <alignment horizontal="left" vertical="top" wrapText="1"/>
    </xf>
    <xf numFmtId="0" fontId="9" fillId="4" borderId="27"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4" borderId="61" xfId="0" applyFont="1" applyFill="1" applyBorder="1" applyAlignment="1">
      <alignment horizontal="left" vertical="top" wrapText="1"/>
    </xf>
    <xf numFmtId="0" fontId="9" fillId="4" borderId="49" xfId="0" applyFont="1" applyFill="1" applyBorder="1" applyAlignment="1">
      <alignment horizontal="left" vertical="top" wrapText="1"/>
    </xf>
    <xf numFmtId="0" fontId="9" fillId="4" borderId="50" xfId="0" applyFont="1" applyFill="1" applyBorder="1" applyAlignment="1">
      <alignment horizontal="left" vertical="top" wrapText="1"/>
    </xf>
    <xf numFmtId="0" fontId="9" fillId="4" borderId="55" xfId="0" applyFont="1" applyFill="1" applyBorder="1" applyAlignment="1">
      <alignment horizontal="left" vertical="top" wrapText="1"/>
    </xf>
    <xf numFmtId="0" fontId="9" fillId="4" borderId="62" xfId="0" applyFont="1" applyFill="1" applyBorder="1" applyAlignment="1">
      <alignment horizontal="left" vertical="top" wrapText="1"/>
    </xf>
    <xf numFmtId="0" fontId="9" fillId="4" borderId="52" xfId="0" applyFont="1" applyFill="1" applyBorder="1" applyAlignment="1">
      <alignment horizontal="left" vertical="top" wrapText="1"/>
    </xf>
    <xf numFmtId="0" fontId="9" fillId="4" borderId="53" xfId="0" applyFont="1" applyFill="1" applyBorder="1" applyAlignment="1">
      <alignment horizontal="left" vertical="top" wrapText="1"/>
    </xf>
    <xf numFmtId="0" fontId="9" fillId="4" borderId="1" xfId="0" applyFont="1" applyFill="1" applyBorder="1" applyAlignment="1">
      <alignment horizontal="left" vertical="top"/>
    </xf>
    <xf numFmtId="0" fontId="9" fillId="0" borderId="45" xfId="0" applyFont="1" applyBorder="1" applyAlignment="1">
      <alignment horizontal="left"/>
    </xf>
    <xf numFmtId="0" fontId="9" fillId="0" borderId="46" xfId="0" applyFont="1" applyBorder="1" applyAlignment="1">
      <alignment horizontal="left"/>
    </xf>
    <xf numFmtId="0" fontId="9" fillId="0" borderId="47" xfId="0" applyFont="1" applyBorder="1" applyAlignment="1">
      <alignment horizontal="left"/>
    </xf>
    <xf numFmtId="0" fontId="9" fillId="5" borderId="44" xfId="0" applyFont="1" applyFill="1" applyBorder="1" applyAlignment="1">
      <alignment horizontal="center"/>
    </xf>
    <xf numFmtId="0" fontId="3" fillId="0" borderId="45" xfId="0" applyFont="1" applyBorder="1" applyAlignment="1">
      <alignment horizontal="left" vertical="center"/>
    </xf>
    <xf numFmtId="0" fontId="3" fillId="0" borderId="47" xfId="0" applyFont="1" applyBorder="1" applyAlignment="1">
      <alignment horizontal="left" vertical="center"/>
    </xf>
    <xf numFmtId="0" fontId="3" fillId="0" borderId="46" xfId="0" applyFont="1" applyBorder="1" applyAlignment="1">
      <alignment horizontal="lef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4" xfId="0" applyFont="1" applyBorder="1" applyAlignment="1">
      <alignment horizontal="left" vertical="center"/>
    </xf>
    <xf numFmtId="0" fontId="6" fillId="7" borderId="39" xfId="0" applyFont="1" applyFill="1" applyBorder="1" applyAlignment="1">
      <alignment horizontal="center"/>
    </xf>
    <xf numFmtId="0" fontId="6" fillId="7" borderId="40" xfId="0" applyFont="1" applyFill="1" applyBorder="1" applyAlignment="1">
      <alignment horizontal="center"/>
    </xf>
    <xf numFmtId="0" fontId="6" fillId="7" borderId="41" xfId="0" applyFont="1" applyFill="1" applyBorder="1" applyAlignment="1">
      <alignment horizontal="center"/>
    </xf>
    <xf numFmtId="0" fontId="9" fillId="5" borderId="42" xfId="0" applyFont="1" applyFill="1" applyBorder="1" applyAlignment="1">
      <alignment horizontal="center"/>
    </xf>
    <xf numFmtId="0" fontId="9" fillId="5" borderId="0" xfId="0" applyFont="1" applyFill="1" applyBorder="1" applyAlignment="1">
      <alignment horizontal="center"/>
    </xf>
    <xf numFmtId="0" fontId="9" fillId="5" borderId="43" xfId="0" applyFont="1" applyFill="1" applyBorder="1" applyAlignment="1">
      <alignment horizontal="center"/>
    </xf>
    <xf numFmtId="0" fontId="5" fillId="5" borderId="42" xfId="0" applyFont="1" applyFill="1" applyBorder="1" applyAlignment="1">
      <alignment horizontal="center"/>
    </xf>
    <xf numFmtId="0" fontId="5" fillId="5" borderId="0" xfId="0" applyFont="1" applyFill="1" applyBorder="1" applyAlignment="1">
      <alignment horizontal="center"/>
    </xf>
    <xf numFmtId="0" fontId="5" fillId="5" borderId="43" xfId="0" applyFont="1" applyFill="1" applyBorder="1" applyAlignment="1">
      <alignment horizontal="center"/>
    </xf>
    <xf numFmtId="0" fontId="4" fillId="5" borderId="42" xfId="0" applyFont="1" applyFill="1" applyBorder="1" applyAlignment="1">
      <alignment horizontal="center"/>
    </xf>
    <xf numFmtId="0" fontId="4" fillId="5" borderId="0" xfId="0" applyFont="1" applyFill="1" applyBorder="1" applyAlignment="1">
      <alignment horizontal="center"/>
    </xf>
    <xf numFmtId="0" fontId="4" fillId="5" borderId="43" xfId="0" applyFont="1" applyFill="1" applyBorder="1" applyAlignment="1">
      <alignment horizontal="center"/>
    </xf>
    <xf numFmtId="0" fontId="4" fillId="7" borderId="44" xfId="0" applyFont="1" applyFill="1" applyBorder="1" applyAlignment="1">
      <alignment horizontal="left" vertical="top" wrapText="1"/>
    </xf>
    <xf numFmtId="0" fontId="1" fillId="7" borderId="1" xfId="0" applyFont="1" applyFill="1" applyBorder="1" applyAlignment="1">
      <alignment horizontal="left"/>
    </xf>
    <xf numFmtId="0" fontId="1" fillId="7" borderId="25" xfId="0" applyFont="1" applyFill="1" applyBorder="1" applyAlignment="1">
      <alignment horizontal="left"/>
    </xf>
    <xf numFmtId="0" fontId="1" fillId="7" borderId="26" xfId="0" applyFont="1" applyFill="1" applyBorder="1" applyAlignment="1">
      <alignment horizontal="left"/>
    </xf>
    <xf numFmtId="0" fontId="1" fillId="7" borderId="27" xfId="0" applyFont="1" applyFill="1" applyBorder="1" applyAlignment="1">
      <alignment horizontal="left"/>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1" fillId="7" borderId="20" xfId="0" applyFont="1" applyFill="1" applyBorder="1" applyAlignment="1">
      <alignment horizontal="left"/>
    </xf>
    <xf numFmtId="0" fontId="1" fillId="7" borderId="21" xfId="0" applyFont="1" applyFill="1" applyBorder="1" applyAlignment="1">
      <alignment horizontal="left"/>
    </xf>
    <xf numFmtId="0" fontId="1" fillId="7" borderId="22" xfId="0" applyFont="1" applyFill="1" applyBorder="1" applyAlignment="1">
      <alignment horizontal="left"/>
    </xf>
    <xf numFmtId="2" fontId="17" fillId="7" borderId="5" xfId="0" applyNumberFormat="1" applyFont="1" applyFill="1" applyBorder="1" applyAlignment="1">
      <alignment horizontal="center" vertical="center"/>
    </xf>
    <xf numFmtId="2" fontId="17" fillId="7" borderId="6" xfId="0" applyNumberFormat="1" applyFont="1" applyFill="1" applyBorder="1" applyAlignment="1">
      <alignment horizontal="center" vertical="center"/>
    </xf>
    <xf numFmtId="2" fontId="17" fillId="7" borderId="7" xfId="0" applyNumberFormat="1" applyFont="1" applyFill="1" applyBorder="1" applyAlignment="1">
      <alignment horizontal="center" vertical="center"/>
    </xf>
    <xf numFmtId="0" fontId="4" fillId="7" borderId="28" xfId="0" applyFont="1" applyFill="1" applyBorder="1" applyAlignment="1">
      <alignment horizontal="right" vertical="center"/>
    </xf>
    <xf numFmtId="0" fontId="4" fillId="7" borderId="29" xfId="0" applyFont="1" applyFill="1" applyBorder="1" applyAlignment="1">
      <alignment horizontal="right" vertical="center"/>
    </xf>
    <xf numFmtId="0" fontId="18" fillId="4" borderId="0" xfId="0" applyFont="1" applyFill="1" applyAlignment="1">
      <alignment horizontal="right"/>
    </xf>
    <xf numFmtId="2" fontId="17" fillId="7" borderId="1" xfId="0" applyNumberFormat="1" applyFont="1" applyFill="1" applyBorder="1" applyAlignment="1">
      <alignment horizontal="center"/>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0" xfId="0" applyFont="1" applyFill="1" applyBorder="1" applyAlignment="1">
      <alignment horizontal="left" vertical="center"/>
    </xf>
    <xf numFmtId="0" fontId="2" fillId="7" borderId="21" xfId="0" applyFont="1" applyFill="1" applyBorder="1" applyAlignment="1">
      <alignment horizontal="left" vertical="center"/>
    </xf>
    <xf numFmtId="0" fontId="2" fillId="7" borderId="22" xfId="0" applyFont="1" applyFill="1" applyBorder="1" applyAlignment="1">
      <alignment horizontal="left" vertical="center"/>
    </xf>
    <xf numFmtId="0" fontId="6" fillId="7" borderId="20"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22"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13" xfId="0" applyFont="1" applyFill="1" applyBorder="1" applyAlignment="1">
      <alignment horizontal="center" vertical="center"/>
    </xf>
    <xf numFmtId="0" fontId="3" fillId="7" borderId="11" xfId="0" applyFont="1" applyFill="1" applyBorder="1" applyAlignment="1">
      <alignment horizontal="center"/>
    </xf>
    <xf numFmtId="0" fontId="3" fillId="7" borderId="12" xfId="0" applyFont="1" applyFill="1" applyBorder="1" applyAlignment="1">
      <alignment horizontal="center"/>
    </xf>
    <xf numFmtId="0" fontId="3" fillId="7" borderId="13" xfId="0" applyFont="1" applyFill="1" applyBorder="1" applyAlignment="1">
      <alignment horizontal="center"/>
    </xf>
    <xf numFmtId="0" fontId="11" fillId="7" borderId="5" xfId="0" applyFont="1" applyFill="1" applyBorder="1" applyAlignment="1">
      <alignment horizontal="left"/>
    </xf>
    <xf numFmtId="0" fontId="11" fillId="7" borderId="6" xfId="0" applyFont="1" applyFill="1" applyBorder="1" applyAlignment="1">
      <alignment horizontal="left"/>
    </xf>
    <xf numFmtId="0" fontId="11" fillId="7" borderId="7" xfId="0" applyFont="1" applyFill="1" applyBorder="1" applyAlignment="1">
      <alignment horizontal="left"/>
    </xf>
    <xf numFmtId="0" fontId="1" fillId="0" borderId="17" xfId="0" applyFont="1" applyBorder="1" applyAlignment="1">
      <alignment horizont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2" fontId="5" fillId="6" borderId="10"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2" xfId="0" applyNumberFormat="1" applyFont="1" applyFill="1" applyBorder="1" applyAlignment="1">
      <alignment horizontal="center" vertical="center" wrapText="1"/>
    </xf>
    <xf numFmtId="0" fontId="16" fillId="7" borderId="10" xfId="1" applyFont="1" applyFill="1" applyBorder="1" applyAlignment="1" applyProtection="1">
      <alignment horizontal="left" vertical="center" wrapText="1"/>
    </xf>
    <xf numFmtId="0" fontId="16" fillId="7" borderId="9" xfId="1" applyFont="1" applyFill="1" applyBorder="1" applyAlignment="1" applyProtection="1">
      <alignment horizontal="left" vertical="center" wrapText="1"/>
    </xf>
    <xf numFmtId="0" fontId="16" fillId="7" borderId="2" xfId="1" applyFont="1" applyFill="1" applyBorder="1" applyAlignment="1" applyProtection="1">
      <alignment horizontal="left" vertical="center" wrapText="1"/>
    </xf>
    <xf numFmtId="2" fontId="5" fillId="6" borderId="10" xfId="0" applyNumberFormat="1" applyFont="1" applyFill="1" applyBorder="1" applyAlignment="1">
      <alignment horizontal="center" vertical="center"/>
    </xf>
    <xf numFmtId="2" fontId="5" fillId="6" borderId="9" xfId="0" applyNumberFormat="1" applyFont="1" applyFill="1" applyBorder="1" applyAlignment="1">
      <alignment horizontal="center" vertical="center"/>
    </xf>
    <xf numFmtId="2" fontId="5" fillId="6" borderId="2" xfId="0" applyNumberFormat="1" applyFont="1" applyFill="1" applyBorder="1" applyAlignment="1">
      <alignment horizontal="center" vertical="center"/>
    </xf>
    <xf numFmtId="0" fontId="16" fillId="7" borderId="10" xfId="1" applyFont="1" applyFill="1" applyBorder="1" applyAlignment="1" applyProtection="1">
      <alignment vertical="center" wrapText="1"/>
    </xf>
    <xf numFmtId="0" fontId="16" fillId="7" borderId="9" xfId="1" applyFont="1" applyFill="1" applyBorder="1" applyAlignment="1" applyProtection="1">
      <alignment vertical="center" wrapText="1"/>
    </xf>
    <xf numFmtId="0" fontId="16" fillId="7" borderId="2" xfId="1" applyFont="1" applyFill="1" applyBorder="1" applyAlignment="1" applyProtection="1">
      <alignment vertical="center" wrapText="1"/>
    </xf>
    <xf numFmtId="0" fontId="11" fillId="2" borderId="5" xfId="0" applyFont="1" applyFill="1" applyBorder="1" applyAlignment="1">
      <alignment horizontal="center"/>
    </xf>
    <xf numFmtId="0" fontId="11" fillId="2" borderId="6" xfId="0" applyFont="1" applyFill="1" applyBorder="1" applyAlignment="1">
      <alignment horizontal="center"/>
    </xf>
    <xf numFmtId="0" fontId="11" fillId="2" borderId="7" xfId="0" applyFont="1" applyFill="1" applyBorder="1" applyAlignment="1">
      <alignment horizontal="center"/>
    </xf>
    <xf numFmtId="2" fontId="10" fillId="5" borderId="30" xfId="0" applyNumberFormat="1" applyFont="1" applyFill="1" applyBorder="1" applyAlignment="1">
      <alignment horizontal="center" vertical="center"/>
    </xf>
    <xf numFmtId="2" fontId="10" fillId="5" borderId="31" xfId="0" applyNumberFormat="1" applyFont="1" applyFill="1" applyBorder="1" applyAlignment="1">
      <alignment horizontal="center" vertical="center"/>
    </xf>
    <xf numFmtId="2" fontId="10" fillId="5" borderId="32" xfId="0" applyNumberFormat="1" applyFont="1" applyFill="1" applyBorder="1" applyAlignment="1">
      <alignment horizontal="center" vertical="center"/>
    </xf>
    <xf numFmtId="2" fontId="10" fillId="5" borderId="33" xfId="0" applyNumberFormat="1" applyFont="1" applyFill="1" applyBorder="1" applyAlignment="1">
      <alignment horizontal="center" vertical="center"/>
    </xf>
    <xf numFmtId="2" fontId="10" fillId="5" borderId="34" xfId="0" applyNumberFormat="1" applyFont="1" applyFill="1" applyBorder="1" applyAlignment="1">
      <alignment horizontal="center" vertical="center"/>
    </xf>
    <xf numFmtId="2" fontId="10" fillId="5" borderId="35" xfId="0" applyNumberFormat="1" applyFont="1" applyFill="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3" fillId="7" borderId="10" xfId="0" applyFont="1" applyFill="1" applyBorder="1" applyAlignment="1">
      <alignment horizontal="center" vertical="center"/>
    </xf>
    <xf numFmtId="0" fontId="3" fillId="7" borderId="9" xfId="0" applyFont="1" applyFill="1" applyBorder="1" applyAlignment="1">
      <alignment horizontal="center" vertical="center"/>
    </xf>
    <xf numFmtId="0" fontId="16" fillId="7" borderId="10" xfId="1" applyFont="1" applyFill="1" applyBorder="1" applyAlignment="1" applyProtection="1">
      <alignment horizontal="left" vertical="center"/>
    </xf>
    <xf numFmtId="0" fontId="16" fillId="7" borderId="9" xfId="1" applyFont="1" applyFill="1" applyBorder="1" applyAlignment="1" applyProtection="1">
      <alignment horizontal="left" vertical="center"/>
    </xf>
    <xf numFmtId="0" fontId="16" fillId="7" borderId="2" xfId="1" applyFont="1" applyFill="1" applyBorder="1" applyAlignment="1" applyProtection="1">
      <alignment horizontal="left" vertical="center"/>
    </xf>
    <xf numFmtId="0" fontId="11" fillId="7" borderId="11" xfId="0" applyFont="1" applyFill="1" applyBorder="1" applyAlignment="1">
      <alignment horizontal="center"/>
    </xf>
    <xf numFmtId="0" fontId="11" fillId="7" borderId="12" xfId="0" applyFont="1" applyFill="1" applyBorder="1" applyAlignment="1">
      <alignment horizontal="center"/>
    </xf>
    <xf numFmtId="0" fontId="11" fillId="7" borderId="13" xfId="0" applyFont="1" applyFill="1" applyBorder="1" applyAlignment="1">
      <alignment horizontal="center"/>
    </xf>
    <xf numFmtId="0" fontId="4" fillId="7" borderId="14" xfId="0" applyFont="1" applyFill="1" applyBorder="1" applyAlignment="1">
      <alignment horizontal="center"/>
    </xf>
    <xf numFmtId="0" fontId="4" fillId="7" borderId="0" xfId="0" applyFont="1" applyFill="1" applyBorder="1" applyAlignment="1">
      <alignment horizontal="center"/>
    </xf>
    <xf numFmtId="0" fontId="4" fillId="7" borderId="15" xfId="0" applyFont="1" applyFill="1" applyBorder="1" applyAlignment="1">
      <alignment horizontal="center"/>
    </xf>
    <xf numFmtId="0" fontId="5" fillId="5" borderId="14" xfId="0" applyFont="1" applyFill="1" applyBorder="1" applyAlignment="1">
      <alignment horizontal="center"/>
    </xf>
    <xf numFmtId="0" fontId="5" fillId="5" borderId="15" xfId="0" applyFont="1" applyFill="1" applyBorder="1" applyAlignment="1">
      <alignment horizontal="center"/>
    </xf>
    <xf numFmtId="0" fontId="4" fillId="5" borderId="16" xfId="0" applyFont="1" applyFill="1" applyBorder="1" applyAlignment="1">
      <alignment horizontal="center"/>
    </xf>
    <xf numFmtId="0" fontId="4" fillId="5" borderId="17" xfId="0" applyFont="1" applyFill="1" applyBorder="1" applyAlignment="1">
      <alignment horizontal="center"/>
    </xf>
    <xf numFmtId="0" fontId="4" fillId="5" borderId="18" xfId="0" applyFont="1" applyFill="1" applyBorder="1" applyAlignment="1">
      <alignment horizontal="center"/>
    </xf>
    <xf numFmtId="0" fontId="3" fillId="6" borderId="3" xfId="0" applyFont="1" applyFill="1" applyBorder="1" applyAlignment="1">
      <alignment horizontal="center" textRotation="255" wrapText="1"/>
    </xf>
    <xf numFmtId="0" fontId="3" fillId="6" borderId="4" xfId="0" applyFont="1" applyFill="1" applyBorder="1" applyAlignment="1">
      <alignment horizontal="center" textRotation="255" wrapText="1"/>
    </xf>
    <xf numFmtId="0" fontId="11" fillId="6" borderId="5" xfId="0" applyFont="1" applyFill="1" applyBorder="1" applyAlignment="1">
      <alignment horizontal="center"/>
    </xf>
    <xf numFmtId="0" fontId="11" fillId="6" borderId="6" xfId="0" applyFont="1" applyFill="1" applyBorder="1" applyAlignment="1">
      <alignment horizontal="center"/>
    </xf>
    <xf numFmtId="0" fontId="11" fillId="6" borderId="7" xfId="0" applyFont="1" applyFill="1" applyBorder="1" applyAlignment="1">
      <alignment horizont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6" fillId="7" borderId="14" xfId="0" applyFont="1" applyFill="1" applyBorder="1" applyAlignment="1">
      <alignment horizontal="center"/>
    </xf>
    <xf numFmtId="0" fontId="6" fillId="7" borderId="0" xfId="0" applyFont="1" applyFill="1" applyBorder="1" applyAlignment="1">
      <alignment horizontal="center"/>
    </xf>
    <xf numFmtId="0" fontId="6" fillId="7" borderId="15" xfId="0" applyFont="1" applyFill="1" applyBorder="1" applyAlignment="1">
      <alignment horizontal="center"/>
    </xf>
    <xf numFmtId="0" fontId="23" fillId="4" borderId="5" xfId="0" applyFont="1" applyFill="1" applyBorder="1" applyAlignment="1">
      <alignment horizontal="left" vertical="center" wrapText="1"/>
    </xf>
    <xf numFmtId="0" fontId="23" fillId="4" borderId="6" xfId="0" applyFont="1" applyFill="1" applyBorder="1" applyAlignment="1">
      <alignment horizontal="left" vertical="center" wrapText="1"/>
    </xf>
    <xf numFmtId="0" fontId="23" fillId="4" borderId="7" xfId="0" applyFont="1" applyFill="1" applyBorder="1" applyAlignment="1">
      <alignment horizontal="left" vertical="center" wrapText="1"/>
    </xf>
    <xf numFmtId="0" fontId="13" fillId="6" borderId="16" xfId="0" applyFont="1" applyFill="1" applyBorder="1" applyAlignment="1">
      <alignment horizontal="left" vertical="top" wrapText="1"/>
    </xf>
    <xf numFmtId="0" fontId="13" fillId="6" borderId="17" xfId="0" applyFont="1" applyFill="1" applyBorder="1" applyAlignment="1">
      <alignment horizontal="left" vertical="top" wrapText="1"/>
    </xf>
    <xf numFmtId="0" fontId="13" fillId="6" borderId="18" xfId="0" applyFont="1" applyFill="1" applyBorder="1" applyAlignment="1">
      <alignment horizontal="left" vertical="top" wrapText="1"/>
    </xf>
    <xf numFmtId="0" fontId="4" fillId="4" borderId="12" xfId="0" applyFont="1" applyFill="1" applyBorder="1" applyAlignment="1">
      <alignment horizontal="center"/>
    </xf>
    <xf numFmtId="0" fontId="23" fillId="4" borderId="5" xfId="0" applyFont="1" applyFill="1" applyBorder="1" applyAlignment="1" applyProtection="1">
      <alignment horizontal="left" vertical="center" wrapText="1"/>
    </xf>
    <xf numFmtId="0" fontId="23" fillId="4" borderId="6" xfId="0" applyFont="1" applyFill="1" applyBorder="1" applyAlignment="1" applyProtection="1">
      <alignment horizontal="left" vertical="center" wrapText="1"/>
    </xf>
    <xf numFmtId="0" fontId="23" fillId="4" borderId="7" xfId="0" applyFont="1" applyFill="1" applyBorder="1" applyAlignment="1" applyProtection="1">
      <alignment horizontal="left" vertical="center" wrapText="1"/>
    </xf>
    <xf numFmtId="0" fontId="23" fillId="4" borderId="5" xfId="0" applyFont="1" applyFill="1" applyBorder="1" applyAlignment="1" applyProtection="1">
      <alignment horizontal="left" vertical="center"/>
    </xf>
    <xf numFmtId="0" fontId="23" fillId="4" borderId="6" xfId="0" applyFont="1" applyFill="1" applyBorder="1" applyAlignment="1" applyProtection="1">
      <alignment horizontal="left" vertical="center"/>
    </xf>
    <xf numFmtId="0" fontId="23" fillId="4" borderId="7" xfId="0" applyFont="1" applyFill="1" applyBorder="1" applyAlignment="1" applyProtection="1">
      <alignment horizontal="left"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2" fontId="10" fillId="2" borderId="37" xfId="0" applyNumberFormat="1" applyFont="1" applyFill="1" applyBorder="1" applyAlignment="1">
      <alignment horizontal="center" vertical="center"/>
    </xf>
    <xf numFmtId="2" fontId="10" fillId="2" borderId="38" xfId="0" applyNumberFormat="1" applyFont="1" applyFill="1" applyBorder="1" applyAlignment="1">
      <alignment horizontal="center" vertical="center"/>
    </xf>
    <xf numFmtId="0" fontId="3" fillId="7" borderId="23"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2" xfId="0" applyFont="1" applyFill="1" applyBorder="1" applyAlignment="1">
      <alignment horizontal="center" vertical="center"/>
    </xf>
    <xf numFmtId="0" fontId="16" fillId="7" borderId="36" xfId="1" applyFont="1" applyFill="1" applyBorder="1" applyAlignment="1" applyProtection="1">
      <alignment horizontal="left" vertical="center" wrapText="1"/>
    </xf>
    <xf numFmtId="0" fontId="21" fillId="6" borderId="5"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9" fillId="4" borderId="5" xfId="0" applyFont="1" applyFill="1" applyBorder="1" applyAlignment="1">
      <alignment horizontal="center"/>
    </xf>
    <xf numFmtId="0" fontId="9" fillId="4" borderId="6" xfId="0" applyFont="1" applyFill="1" applyBorder="1" applyAlignment="1">
      <alignment horizontal="center"/>
    </xf>
    <xf numFmtId="0" fontId="9" fillId="4" borderId="7" xfId="0" applyFont="1" applyFill="1" applyBorder="1" applyAlignment="1">
      <alignment horizont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16" fillId="7" borderId="8" xfId="1" applyFont="1" applyFill="1" applyBorder="1" applyAlignment="1" applyProtection="1">
      <alignment horizontal="left" vertical="center" wrapText="1"/>
    </xf>
    <xf numFmtId="2" fontId="5" fillId="6" borderId="8" xfId="0" applyNumberFormat="1" applyFont="1" applyFill="1" applyBorder="1" applyAlignment="1">
      <alignment horizontal="center" vertical="center"/>
    </xf>
    <xf numFmtId="0" fontId="2" fillId="8" borderId="2" xfId="0" applyFont="1" applyFill="1" applyBorder="1" applyAlignment="1">
      <alignment horizontal="center" vertical="center"/>
    </xf>
    <xf numFmtId="0" fontId="2" fillId="8" borderId="1" xfId="0" applyFont="1" applyFill="1" applyBorder="1" applyAlignment="1">
      <alignment horizontal="center" vertical="center"/>
    </xf>
    <xf numFmtId="0" fontId="23" fillId="0" borderId="0" xfId="0" applyFont="1" applyAlignment="1">
      <alignment horizontal="lef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46"/>
    </mc:Choice>
    <mc:Fallback>
      <c:style val="46"/>
    </mc:Fallback>
  </mc:AlternateContent>
  <c:chart>
    <c:autoTitleDeleted val="0"/>
    <c:plotArea>
      <c:layout/>
      <c:barChart>
        <c:barDir val="col"/>
        <c:grouping val="clustered"/>
        <c:varyColors val="0"/>
        <c:ser>
          <c:idx val="0"/>
          <c:order val="0"/>
          <c:invertIfNegative val="0"/>
          <c:val>
            <c:numRef>
              <c:f>'INSTRUMENTO BASICO AUTOEVALUACI'!$B$21:$B$57</c:f>
              <c:numCache>
                <c:formatCode>General</c:formatCode>
                <c:ptCount val="37"/>
                <c:pt idx="0">
                  <c:v>0</c:v>
                </c:pt>
                <c:pt idx="6">
                  <c:v>0</c:v>
                </c:pt>
                <c:pt idx="12">
                  <c:v>0</c:v>
                </c:pt>
                <c:pt idx="21">
                  <c:v>0</c:v>
                </c:pt>
                <c:pt idx="25">
                  <c:v>0</c:v>
                </c:pt>
                <c:pt idx="33">
                  <c:v>0</c:v>
                </c:pt>
              </c:numCache>
            </c:numRef>
          </c:val>
          <c:extLst xmlns:c16r2="http://schemas.microsoft.com/office/drawing/2015/06/chart">
            <c:ext xmlns:c16="http://schemas.microsoft.com/office/drawing/2014/chart" uri="{C3380CC4-5D6E-409C-BE32-E72D297353CC}">
              <c16:uniqueId val="{00000000-539E-47FA-8CCB-5C631FA6EB62}"/>
            </c:ext>
          </c:extLst>
        </c:ser>
        <c:ser>
          <c:idx val="1"/>
          <c:order val="1"/>
          <c:spPr>
            <a:solidFill>
              <a:schemeClr val="accent6">
                <a:lumMod val="75000"/>
              </a:schemeClr>
            </a:solidFill>
          </c:spPr>
          <c:invertIfNegative val="0"/>
          <c:dLbls>
            <c:dLbl>
              <c:idx val="0"/>
              <c:layout>
                <c:manualLayout>
                  <c:x val="3.888888888888889E-2"/>
                  <c:y val="9.2825931886325284E-17"/>
                </c:manualLayout>
              </c:layout>
              <c:tx>
                <c:rich>
                  <a:bodyPr/>
                  <a:lstStyle/>
                  <a:p>
                    <a:r>
                      <a:rPr lang="en-US"/>
                      <a:t>DIRECCIONAMIENTO</a:t>
                    </a:r>
                  </a:p>
                </c:rich>
              </c:tx>
              <c:dLblPos val="inBase"/>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1-539E-47FA-8CCB-5C631FA6EB62}"/>
                </c:ext>
                <c:ext xmlns:c15="http://schemas.microsoft.com/office/drawing/2012/chart" uri="{CE6537A1-D6FC-4f65-9D91-7224C49458BB}">
                  <c15:layout/>
                </c:ext>
              </c:extLst>
            </c:dLbl>
            <c:dLbl>
              <c:idx val="6"/>
              <c:layout>
                <c:manualLayout>
                  <c:x val="3.333333333333334E-2"/>
                  <c:y val="9.2825931886325284E-17"/>
                </c:manualLayout>
              </c:layout>
              <c:tx>
                <c:rich>
                  <a:bodyPr/>
                  <a:lstStyle/>
                  <a:p>
                    <a:r>
                      <a:rPr lang="en-US"/>
                      <a:t>GESTION</a:t>
                    </a:r>
                    <a:r>
                      <a:rPr lang="en-US" baseline="0"/>
                      <a:t> ESTRATEGIC.</a:t>
                    </a:r>
                    <a:endParaRPr lang="en-US"/>
                  </a:p>
                </c:rich>
              </c:tx>
              <c:dLblPos val="inBase"/>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2-539E-47FA-8CCB-5C631FA6EB62}"/>
                </c:ext>
                <c:ext xmlns:c15="http://schemas.microsoft.com/office/drawing/2012/chart" uri="{CE6537A1-D6FC-4f65-9D91-7224C49458BB}">
                  <c15:layout/>
                </c:ext>
              </c:extLst>
            </c:dLbl>
            <c:dLbl>
              <c:idx val="12"/>
              <c:layout>
                <c:manualLayout>
                  <c:x val="3.0555555555555582E-2"/>
                  <c:y val="9.2825931886325284E-17"/>
                </c:manualLayout>
              </c:layout>
              <c:tx>
                <c:rich>
                  <a:bodyPr/>
                  <a:lstStyle/>
                  <a:p>
                    <a:r>
                      <a:rPr lang="en-US"/>
                      <a:t>GOB.</a:t>
                    </a:r>
                    <a:r>
                      <a:rPr lang="en-US" baseline="0"/>
                      <a:t> ESCOLAR</a:t>
                    </a:r>
                    <a:endParaRPr lang="en-US"/>
                  </a:p>
                </c:rich>
              </c:tx>
              <c:dLblPos val="inBase"/>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539E-47FA-8CCB-5C631FA6EB62}"/>
                </c:ext>
                <c:ext xmlns:c15="http://schemas.microsoft.com/office/drawing/2012/chart" uri="{CE6537A1-D6FC-4f65-9D91-7224C49458BB}">
                  <c15:layout/>
                </c:ext>
              </c:extLst>
            </c:dLbl>
            <c:dLbl>
              <c:idx val="21"/>
              <c:layout>
                <c:manualLayout>
                  <c:x val="2.5000000000000001E-2"/>
                  <c:y val="-5.0632911392404414E-3"/>
                </c:manualLayout>
              </c:layout>
              <c:tx>
                <c:rich>
                  <a:bodyPr/>
                  <a:lstStyle/>
                  <a:p>
                    <a:r>
                      <a:rPr lang="en-US"/>
                      <a:t>CULTURA</a:t>
                    </a:r>
                    <a:r>
                      <a:rPr lang="en-US" baseline="0"/>
                      <a:t> INST.</a:t>
                    </a:r>
                    <a:endParaRPr lang="en-US"/>
                  </a:p>
                </c:rich>
              </c:tx>
              <c:dLblPos val="inBase"/>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539E-47FA-8CCB-5C631FA6EB62}"/>
                </c:ext>
                <c:ext xmlns:c15="http://schemas.microsoft.com/office/drawing/2012/chart" uri="{CE6537A1-D6FC-4f65-9D91-7224C49458BB}">
                  <c15:layout/>
                </c:ext>
              </c:extLst>
            </c:dLbl>
            <c:dLbl>
              <c:idx val="25"/>
              <c:layout>
                <c:manualLayout>
                  <c:x val="3.8888888888888785E-2"/>
                  <c:y val="9.2825931886325284E-17"/>
                </c:manualLayout>
              </c:layout>
              <c:tx>
                <c:rich>
                  <a:bodyPr/>
                  <a:lstStyle/>
                  <a:p>
                    <a:r>
                      <a:rPr lang="en-US"/>
                      <a:t>CLIMA</a:t>
                    </a:r>
                    <a:r>
                      <a:rPr lang="en-US" baseline="0"/>
                      <a:t> ESC.</a:t>
                    </a:r>
                    <a:endParaRPr lang="en-US"/>
                  </a:p>
                </c:rich>
              </c:tx>
              <c:dLblPos val="inBase"/>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5-539E-47FA-8CCB-5C631FA6EB62}"/>
                </c:ext>
                <c:ext xmlns:c15="http://schemas.microsoft.com/office/drawing/2012/chart" uri="{CE6537A1-D6FC-4f65-9D91-7224C49458BB}">
                  <c15:layout/>
                </c:ext>
              </c:extLst>
            </c:dLbl>
            <c:dLbl>
              <c:idx val="33"/>
              <c:layout>
                <c:manualLayout>
                  <c:x val="3.0555555555555582E-2"/>
                  <c:y val="9.2825931886325284E-17"/>
                </c:manualLayout>
              </c:layout>
              <c:tx>
                <c:rich>
                  <a:bodyPr/>
                  <a:lstStyle/>
                  <a:p>
                    <a:r>
                      <a:rPr lang="en-US"/>
                      <a:t>RELACIONES</a:t>
                    </a:r>
                    <a:r>
                      <a:rPr lang="en-US" baseline="0"/>
                      <a:t> CON.</a:t>
                    </a:r>
                    <a:endParaRPr lang="en-US"/>
                  </a:p>
                </c:rich>
              </c:tx>
              <c:dLblPos val="inBase"/>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6-539E-47FA-8CCB-5C631FA6EB62}"/>
                </c:ext>
                <c:ext xmlns:c15="http://schemas.microsoft.com/office/drawing/2012/chart" uri="{CE6537A1-D6FC-4f65-9D91-7224C49458BB}">
                  <c15:layout/>
                </c:ext>
              </c:extLst>
            </c:dLbl>
            <c:spPr>
              <a:noFill/>
              <a:ln>
                <a:noFill/>
              </a:ln>
              <a:effectLst/>
            </c:spPr>
            <c:txPr>
              <a:bodyPr rot="-5400000" vert="horz"/>
              <a:lstStyle/>
              <a:p>
                <a:pPr>
                  <a:defRPr lang="es-ES"/>
                </a:pPr>
                <a:endParaRPr lang="es-CO"/>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'INSTRUMENTO BASICO AUTOEVALUACI'!$C$21:$C$57</c:f>
              <c:numCache>
                <c:formatCode>0.00</c:formatCode>
                <c:ptCount val="37"/>
                <c:pt idx="0">
                  <c:v>3.3333333333333335</c:v>
                </c:pt>
                <c:pt idx="6">
                  <c:v>3.1666666666666665</c:v>
                </c:pt>
                <c:pt idx="12">
                  <c:v>2.5555555555555554</c:v>
                </c:pt>
                <c:pt idx="21">
                  <c:v>3</c:v>
                </c:pt>
                <c:pt idx="25">
                  <c:v>2.875</c:v>
                </c:pt>
                <c:pt idx="33">
                  <c:v>2.75</c:v>
                </c:pt>
              </c:numCache>
            </c:numRef>
          </c:val>
          <c:extLst xmlns:c16r2="http://schemas.microsoft.com/office/drawing/2015/06/chart">
            <c:ext xmlns:c16="http://schemas.microsoft.com/office/drawing/2014/chart" uri="{C3380CC4-5D6E-409C-BE32-E72D297353CC}">
              <c16:uniqueId val="{00000007-539E-47FA-8CCB-5C631FA6EB62}"/>
            </c:ext>
          </c:extLst>
        </c:ser>
        <c:dLbls>
          <c:showLegendKey val="0"/>
          <c:showVal val="0"/>
          <c:showCatName val="0"/>
          <c:showSerName val="0"/>
          <c:showPercent val="0"/>
          <c:showBubbleSize val="0"/>
        </c:dLbls>
        <c:gapWidth val="0"/>
        <c:overlap val="100"/>
        <c:axId val="55526912"/>
        <c:axId val="55528448"/>
      </c:barChart>
      <c:catAx>
        <c:axId val="55526912"/>
        <c:scaling>
          <c:orientation val="minMax"/>
        </c:scaling>
        <c:delete val="1"/>
        <c:axPos val="b"/>
        <c:majorTickMark val="out"/>
        <c:minorTickMark val="none"/>
        <c:tickLblPos val="none"/>
        <c:crossAx val="55528448"/>
        <c:crosses val="autoZero"/>
        <c:auto val="1"/>
        <c:lblAlgn val="ctr"/>
        <c:lblOffset val="100"/>
        <c:noMultiLvlLbl val="0"/>
      </c:catAx>
      <c:valAx>
        <c:axId val="55528448"/>
        <c:scaling>
          <c:orientation val="minMax"/>
          <c:max val="4"/>
          <c:min val="0"/>
        </c:scaling>
        <c:delete val="0"/>
        <c:axPos val="l"/>
        <c:majorGridlines/>
        <c:numFmt formatCode="General" sourceLinked="1"/>
        <c:majorTickMark val="out"/>
        <c:minorTickMark val="none"/>
        <c:tickLblPos val="nextTo"/>
        <c:txPr>
          <a:bodyPr/>
          <a:lstStyle/>
          <a:p>
            <a:pPr>
              <a:defRPr lang="es-ES"/>
            </a:pPr>
            <a:endParaRPr lang="es-CO"/>
          </a:p>
        </c:txPr>
        <c:crossAx val="55526912"/>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46"/>
    </mc:Choice>
    <mc:Fallback>
      <c:style val="46"/>
    </mc:Fallback>
  </mc:AlternateContent>
  <c:chart>
    <c:autoTitleDeleted val="0"/>
    <c:plotArea>
      <c:layout/>
      <c:barChart>
        <c:barDir val="col"/>
        <c:grouping val="clustered"/>
        <c:varyColors val="0"/>
        <c:ser>
          <c:idx val="0"/>
          <c:order val="0"/>
          <c:invertIfNegative val="0"/>
          <c:dLbls>
            <c:dLbl>
              <c:idx val="0"/>
              <c:layout>
                <c:manualLayout>
                  <c:x val="3.888888888888889E-2"/>
                  <c:y val="0"/>
                </c:manualLayout>
              </c:layout>
              <c:tx>
                <c:rich>
                  <a:bodyPr/>
                  <a:lstStyle/>
                  <a:p>
                    <a:r>
                      <a:rPr lang="en-US"/>
                      <a:t>DISEÑO PEDAGÓGICO.</a:t>
                    </a:r>
                  </a:p>
                </c:rich>
              </c:tx>
              <c:dLblPos val="inBase"/>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0-3DA2-49BD-B686-474EAE9DA69C}"/>
                </c:ext>
                <c:ext xmlns:c15="http://schemas.microsoft.com/office/drawing/2012/chart" uri="{CE6537A1-D6FC-4f65-9D91-7224C49458BB}">
                  <c15:layout/>
                </c:ext>
              </c:extLst>
            </c:dLbl>
            <c:dLbl>
              <c:idx val="5"/>
              <c:layout>
                <c:manualLayout>
                  <c:x val="3.6111111111111212E-2"/>
                  <c:y val="0"/>
                </c:manualLayout>
              </c:layout>
              <c:tx>
                <c:rich>
                  <a:bodyPr/>
                  <a:lstStyle/>
                  <a:p>
                    <a:r>
                      <a:rPr lang="en-US"/>
                      <a:t>PRACTICAS PEDAGÓGIC</a:t>
                    </a:r>
                  </a:p>
                </c:rich>
              </c:tx>
              <c:dLblPos val="inBase"/>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1-3DA2-49BD-B686-474EAE9DA69C}"/>
                </c:ext>
                <c:ext xmlns:c15="http://schemas.microsoft.com/office/drawing/2012/chart" uri="{CE6537A1-D6FC-4f65-9D91-7224C49458BB}">
                  <c15:layout/>
                </c:ext>
              </c:extLst>
            </c:dLbl>
            <c:dLbl>
              <c:idx val="11"/>
              <c:layout>
                <c:manualLayout>
                  <c:x val="3.333333333333334E-2"/>
                  <c:y val="1.8532820786528643E-2"/>
                </c:manualLayout>
              </c:layout>
              <c:tx>
                <c:rich>
                  <a:bodyPr/>
                  <a:lstStyle/>
                  <a:p>
                    <a:r>
                      <a:rPr lang="en-US"/>
                      <a:t>GESTION DE AULA. </a:t>
                    </a:r>
                  </a:p>
                </c:rich>
              </c:tx>
              <c:dLblPos val="inBase"/>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2-3DA2-49BD-B686-474EAE9DA69C}"/>
                </c:ext>
                <c:ext xmlns:c15="http://schemas.microsoft.com/office/drawing/2012/chart" uri="{CE6537A1-D6FC-4f65-9D91-7224C49458BB}">
                  <c15:layout/>
                </c:ext>
              </c:extLst>
            </c:dLbl>
            <c:dLbl>
              <c:idx val="14"/>
              <c:layout>
                <c:manualLayout>
                  <c:x val="3.333333333333334E-2"/>
                  <c:y val="4.6332051966321858E-3"/>
                </c:manualLayout>
              </c:layout>
              <c:tx>
                <c:rich>
                  <a:bodyPr/>
                  <a:lstStyle/>
                  <a:p>
                    <a:r>
                      <a:rPr lang="en-US"/>
                      <a:t>SEGUIMIENTO ACADEM</a:t>
                    </a:r>
                  </a:p>
                </c:rich>
              </c:tx>
              <c:dLblPos val="inBase"/>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3-3DA2-49BD-B686-474EAE9DA69C}"/>
                </c:ext>
                <c:ext xmlns:c15="http://schemas.microsoft.com/office/drawing/2012/chart" uri="{CE6537A1-D6FC-4f65-9D91-7224C49458BB}">
                  <c15:layout/>
                </c:ext>
              </c:extLst>
            </c:dLbl>
            <c:dLbl>
              <c:idx val="20"/>
              <c:layout>
                <c:manualLayout>
                  <c:x val="-4.7222222222222332E-2"/>
                  <c:y val="0"/>
                </c:manualLayout>
              </c:layout>
              <c:dLblPos val="inBase"/>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4-3DA2-49BD-B686-474EAE9DA69C}"/>
                </c:ext>
                <c:ext xmlns:c15="http://schemas.microsoft.com/office/drawing/2012/chart" uri="{CE6537A1-D6FC-4f65-9D91-7224C49458BB}">
                  <c15:layout/>
                </c:ext>
              </c:extLst>
            </c:dLbl>
            <c:spPr>
              <a:noFill/>
              <a:ln>
                <a:noFill/>
              </a:ln>
              <a:effectLst/>
            </c:spPr>
            <c:txPr>
              <a:bodyPr rot="-5400000" vert="horz"/>
              <a:lstStyle/>
              <a:p>
                <a:pPr>
                  <a:defRPr lang="es-ES"/>
                </a:pPr>
                <a:endParaRPr lang="es-CO"/>
              </a:p>
            </c:txPr>
            <c:dLblPos val="inBase"/>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'INSTRUMENTO BASICO AUTOEVALUACI'!$B$58:$B$78</c:f>
              <c:strCache>
                <c:ptCount val="21"/>
                <c:pt idx="0">
                  <c:v>DISEÑO PEDAGÓGICO. PAG. 102 GUIA 34</c:v>
                </c:pt>
                <c:pt idx="5">
                  <c:v>PRACTICAS PEDAGÓGICAS. PAG. 104 GUIA 34</c:v>
                </c:pt>
                <c:pt idx="11">
                  <c:v>GESTION DE AULA. PAG. 106 GUIA 34</c:v>
                </c:pt>
                <c:pt idx="14">
                  <c:v>SEGUIMIENTO ACADEMICO. PAG. 108 GUIA 34</c:v>
                </c:pt>
                <c:pt idx="20">
                  <c:v>MEDIA TECNICA</c:v>
                </c:pt>
              </c:strCache>
            </c:strRef>
          </c:cat>
          <c:val>
            <c:numRef>
              <c:f>'INSTRUMENTO BASICO AUTOEVALUACI'!$C$58:$C$78</c:f>
              <c:numCache>
                <c:formatCode>0.00</c:formatCode>
                <c:ptCount val="21"/>
                <c:pt idx="0">
                  <c:v>3.2</c:v>
                </c:pt>
                <c:pt idx="5">
                  <c:v>2.3333333333333335</c:v>
                </c:pt>
                <c:pt idx="11">
                  <c:v>3.3333333333333335</c:v>
                </c:pt>
                <c:pt idx="14">
                  <c:v>3.1666666666666665</c:v>
                </c:pt>
                <c:pt idx="20">
                  <c:v>3</c:v>
                </c:pt>
              </c:numCache>
            </c:numRef>
          </c:val>
          <c:extLst xmlns:c16r2="http://schemas.microsoft.com/office/drawing/2015/06/chart">
            <c:ext xmlns:c16="http://schemas.microsoft.com/office/drawing/2014/chart" uri="{C3380CC4-5D6E-409C-BE32-E72D297353CC}">
              <c16:uniqueId val="{00000005-3DA2-49BD-B686-474EAE9DA69C}"/>
            </c:ext>
          </c:extLst>
        </c:ser>
        <c:dLbls>
          <c:showLegendKey val="0"/>
          <c:showVal val="0"/>
          <c:showCatName val="0"/>
          <c:showSerName val="0"/>
          <c:showPercent val="0"/>
          <c:showBubbleSize val="0"/>
        </c:dLbls>
        <c:gapWidth val="32"/>
        <c:overlap val="10"/>
        <c:axId val="55584256"/>
        <c:axId val="55585792"/>
      </c:barChart>
      <c:catAx>
        <c:axId val="55584256"/>
        <c:scaling>
          <c:orientation val="minMax"/>
        </c:scaling>
        <c:delete val="1"/>
        <c:axPos val="b"/>
        <c:numFmt formatCode="General" sourceLinked="0"/>
        <c:majorTickMark val="out"/>
        <c:minorTickMark val="none"/>
        <c:tickLblPos val="none"/>
        <c:crossAx val="55585792"/>
        <c:crosses val="autoZero"/>
        <c:auto val="1"/>
        <c:lblAlgn val="ctr"/>
        <c:lblOffset val="100"/>
        <c:noMultiLvlLbl val="0"/>
      </c:catAx>
      <c:valAx>
        <c:axId val="55585792"/>
        <c:scaling>
          <c:orientation val="minMax"/>
          <c:max val="4"/>
          <c:min val="0"/>
        </c:scaling>
        <c:delete val="0"/>
        <c:axPos val="l"/>
        <c:majorGridlines/>
        <c:numFmt formatCode="0.00" sourceLinked="1"/>
        <c:majorTickMark val="out"/>
        <c:minorTickMark val="none"/>
        <c:tickLblPos val="nextTo"/>
        <c:txPr>
          <a:bodyPr/>
          <a:lstStyle/>
          <a:p>
            <a:pPr>
              <a:defRPr lang="es-ES"/>
            </a:pPr>
            <a:endParaRPr lang="es-CO"/>
          </a:p>
        </c:txPr>
        <c:crossAx val="55584256"/>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46"/>
    </mc:Choice>
    <mc:Fallback>
      <c:style val="46"/>
    </mc:Fallback>
  </mc:AlternateContent>
  <c:chart>
    <c:autoTitleDeleted val="0"/>
    <c:plotArea>
      <c:layout/>
      <c:barChart>
        <c:barDir val="col"/>
        <c:grouping val="clustered"/>
        <c:varyColors val="0"/>
        <c:ser>
          <c:idx val="0"/>
          <c:order val="0"/>
          <c:spPr>
            <a:solidFill>
              <a:srgbClr val="00B050"/>
            </a:solidFill>
          </c:spPr>
          <c:invertIfNegative val="0"/>
          <c:dLbls>
            <c:dLbl>
              <c:idx val="0"/>
              <c:layout>
                <c:manualLayout>
                  <c:x val="3.6111111111111212E-2"/>
                  <c:y val="4.6332051966321858E-3"/>
                </c:manualLayout>
              </c:layout>
              <c:tx>
                <c:rich>
                  <a:bodyPr/>
                  <a:lstStyle/>
                  <a:p>
                    <a:r>
                      <a:rPr lang="en-US"/>
                      <a:t>APOYO  GESTION ACAD.                                           </a:t>
                    </a:r>
                  </a:p>
                </c:rich>
              </c:tx>
              <c:dLblPos val="inBase"/>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0-87E3-47BE-B0A6-73ECECE6C432}"/>
                </c:ext>
                <c:ext xmlns:c15="http://schemas.microsoft.com/office/drawing/2012/chart" uri="{CE6537A1-D6FC-4f65-9D91-7224C49458BB}">
                  <c15:layout/>
                </c:ext>
              </c:extLst>
            </c:dLbl>
            <c:dLbl>
              <c:idx val="3"/>
              <c:layout>
                <c:manualLayout>
                  <c:x val="4.7222222222222332E-2"/>
                  <c:y val="-3.6481930690637404E-7"/>
                </c:manualLayout>
              </c:layout>
              <c:tx>
                <c:rich>
                  <a:bodyPr/>
                  <a:lstStyle/>
                  <a:p>
                    <a:r>
                      <a:rPr lang="en-US" sz="800" baseline="0">
                        <a:solidFill>
                          <a:srgbClr val="FFFF00"/>
                        </a:solidFill>
                        <a:latin typeface="Arial" pitchFamily="34" charset="0"/>
                      </a:rPr>
                      <a:t>ADM. PLANTA  RECURSOS                                                           </a:t>
                    </a:r>
                  </a:p>
                </c:rich>
              </c:tx>
              <c:dLblPos val="inBase"/>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1-87E3-47BE-B0A6-73ECECE6C432}"/>
                </c:ext>
                <c:ext xmlns:c15="http://schemas.microsoft.com/office/drawing/2012/chart" uri="{CE6537A1-D6FC-4f65-9D91-7224C49458BB}">
                  <c15:layout/>
                </c:ext>
              </c:extLst>
            </c:dLbl>
            <c:dLbl>
              <c:idx val="11"/>
              <c:layout>
                <c:manualLayout>
                  <c:x val="3.0555555555555516E-2"/>
                  <c:y val="0"/>
                </c:manualLayout>
              </c:layout>
              <c:tx>
                <c:rich>
                  <a:bodyPr/>
                  <a:lstStyle/>
                  <a:p>
                    <a:r>
                      <a:rPr lang="en-US"/>
                      <a:t>ADM SERV. COMPLEMEN.         </a:t>
                    </a:r>
                  </a:p>
                </c:rich>
              </c:tx>
              <c:dLblPos val="inBase"/>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2-87E3-47BE-B0A6-73ECECE6C432}"/>
                </c:ext>
                <c:ext xmlns:c15="http://schemas.microsoft.com/office/drawing/2012/chart" uri="{CE6537A1-D6FC-4f65-9D91-7224C49458BB}">
                  <c15:layout/>
                </c:ext>
              </c:extLst>
            </c:dLbl>
            <c:dLbl>
              <c:idx val="16"/>
              <c:layout>
                <c:manualLayout>
                  <c:x val="3.6111111111111212E-2"/>
                  <c:y val="0"/>
                </c:manualLayout>
              </c:layout>
              <c:tx>
                <c:rich>
                  <a:bodyPr/>
                  <a:lstStyle/>
                  <a:p>
                    <a:r>
                      <a:rPr lang="en-US"/>
                      <a:t>TALENTO HUMANO                                                                  </a:t>
                    </a:r>
                  </a:p>
                </c:rich>
              </c:tx>
              <c:dLblPos val="inBase"/>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3-87E3-47BE-B0A6-73ECECE6C432}"/>
                </c:ext>
                <c:ext xmlns:c15="http://schemas.microsoft.com/office/drawing/2012/chart" uri="{CE6537A1-D6FC-4f65-9D91-7224C49458BB}">
                  <c15:layout/>
                </c:ext>
              </c:extLst>
            </c:dLbl>
            <c:dLbl>
              <c:idx val="27"/>
              <c:layout>
                <c:manualLayout>
                  <c:x val="-4.1666666666666567E-2"/>
                  <c:y val="1.3899615589896398E-2"/>
                </c:manualLayout>
              </c:layout>
              <c:tx>
                <c:rich>
                  <a:bodyPr/>
                  <a:lstStyle/>
                  <a:p>
                    <a:r>
                      <a:rPr lang="en-US"/>
                      <a:t>APOYO FINANC Y CONTA                                                                                                          </a:t>
                    </a:r>
                  </a:p>
                </c:rich>
              </c:tx>
              <c:dLblPos val="inBase"/>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4-87E3-47BE-B0A6-73ECECE6C432}"/>
                </c:ext>
                <c:ext xmlns:c15="http://schemas.microsoft.com/office/drawing/2012/chart" uri="{CE6537A1-D6FC-4f65-9D91-7224C49458BB}">
                  <c15:layout/>
                </c:ext>
              </c:extLst>
            </c:dLbl>
            <c:dLbl>
              <c:idx val="31"/>
              <c:layout>
                <c:manualLayout>
                  <c:x val="-3.6111111111111212E-2"/>
                  <c:y val="9.2664103932643595E-3"/>
                </c:manualLayout>
              </c:layout>
              <c:tx>
                <c:rich>
                  <a:bodyPr/>
                  <a:lstStyle/>
                  <a:p>
                    <a:r>
                      <a:rPr lang="en-US"/>
                      <a:t>LIBROS Y DOC REGLAM</a:t>
                    </a:r>
                  </a:p>
                </c:rich>
              </c:tx>
              <c:dLblPos val="inBase"/>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5-87E3-47BE-B0A6-73ECECE6C432}"/>
                </c:ext>
                <c:ext xmlns:c15="http://schemas.microsoft.com/office/drawing/2012/chart" uri="{CE6537A1-D6FC-4f65-9D91-7224C49458BB}">
                  <c15:layout/>
                </c:ext>
              </c:extLst>
            </c:dLbl>
            <c:spPr>
              <a:noFill/>
              <a:ln>
                <a:noFill/>
              </a:ln>
              <a:effectLst/>
            </c:spPr>
            <c:txPr>
              <a:bodyPr rot="-5400000" vert="horz"/>
              <a:lstStyle/>
              <a:p>
                <a:pPr>
                  <a:defRPr lang="es-ES" sz="800" baseline="0">
                    <a:solidFill>
                      <a:srgbClr val="FFFF00"/>
                    </a:solidFill>
                    <a:latin typeface="Arial" pitchFamily="34" charset="0"/>
                  </a:defRPr>
                </a:pPr>
                <a:endParaRPr lang="es-CO"/>
              </a:p>
            </c:txPr>
            <c:dLblPos val="inBase"/>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'INSTRUMENTO BASICO AUTOEVALUACI'!$B$79:$B$110</c:f>
              <c:strCache>
                <c:ptCount val="32"/>
                <c:pt idx="0">
                  <c:v>APOYO A LA GESTION ACADEMICA                                           PAG 110 GUIA 34</c:v>
                </c:pt>
                <c:pt idx="3">
                  <c:v>ADMINISTRACION DE LA PLANTA FISICA Y RECURSOS                                                           PAG. 112 GUIA 34</c:v>
                </c:pt>
                <c:pt idx="11">
                  <c:v>ADMINISTRACION DE SERVICIOS COMPLEMENTARIOS         PAG. 114 GUIA 34</c:v>
                </c:pt>
                <c:pt idx="16">
                  <c:v>TALENTO HUMANO                                                                  PAG 116 GUIA 34</c:v>
                </c:pt>
                <c:pt idx="27">
                  <c:v>APOYO FINANCIERO Y CONTABLE                                             PAG 120 GUIA 34                                                                </c:v>
                </c:pt>
                <c:pt idx="31">
                  <c:v>LIBROS Y DOCUMENTOS REGLAMENTARIOS</c:v>
                </c:pt>
              </c:strCache>
            </c:strRef>
          </c:cat>
          <c:val>
            <c:numRef>
              <c:f>'INSTRUMENTO BASICO AUTOEVALUACI'!$C$79:$C$110</c:f>
              <c:numCache>
                <c:formatCode>0.00</c:formatCode>
                <c:ptCount val="32"/>
                <c:pt idx="0">
                  <c:v>2.6666666666666665</c:v>
                </c:pt>
                <c:pt idx="3">
                  <c:v>2.125</c:v>
                </c:pt>
                <c:pt idx="11">
                  <c:v>1.6</c:v>
                </c:pt>
                <c:pt idx="16">
                  <c:v>2.4545454545454546</c:v>
                </c:pt>
                <c:pt idx="27">
                  <c:v>3.5</c:v>
                </c:pt>
                <c:pt idx="31">
                  <c:v>3.7058823529411766</c:v>
                </c:pt>
              </c:numCache>
            </c:numRef>
          </c:val>
          <c:extLst xmlns:c16r2="http://schemas.microsoft.com/office/drawing/2015/06/chart">
            <c:ext xmlns:c16="http://schemas.microsoft.com/office/drawing/2014/chart" uri="{C3380CC4-5D6E-409C-BE32-E72D297353CC}">
              <c16:uniqueId val="{00000006-87E3-47BE-B0A6-73ECECE6C432}"/>
            </c:ext>
          </c:extLst>
        </c:ser>
        <c:dLbls>
          <c:showLegendKey val="0"/>
          <c:showVal val="0"/>
          <c:showCatName val="0"/>
          <c:showSerName val="0"/>
          <c:showPercent val="0"/>
          <c:showBubbleSize val="0"/>
        </c:dLbls>
        <c:gapWidth val="0"/>
        <c:overlap val="14"/>
        <c:axId val="55633408"/>
        <c:axId val="55634944"/>
      </c:barChart>
      <c:catAx>
        <c:axId val="55633408"/>
        <c:scaling>
          <c:orientation val="minMax"/>
        </c:scaling>
        <c:delete val="1"/>
        <c:axPos val="b"/>
        <c:numFmt formatCode="General" sourceLinked="0"/>
        <c:majorTickMark val="out"/>
        <c:minorTickMark val="none"/>
        <c:tickLblPos val="none"/>
        <c:crossAx val="55634944"/>
        <c:crosses val="autoZero"/>
        <c:auto val="1"/>
        <c:lblAlgn val="ctr"/>
        <c:lblOffset val="100"/>
        <c:noMultiLvlLbl val="0"/>
      </c:catAx>
      <c:valAx>
        <c:axId val="55634944"/>
        <c:scaling>
          <c:orientation val="minMax"/>
          <c:max val="4"/>
          <c:min val="0"/>
        </c:scaling>
        <c:delete val="0"/>
        <c:axPos val="l"/>
        <c:majorGridlines/>
        <c:numFmt formatCode="0.00" sourceLinked="1"/>
        <c:majorTickMark val="out"/>
        <c:minorTickMark val="none"/>
        <c:tickLblPos val="nextTo"/>
        <c:txPr>
          <a:bodyPr/>
          <a:lstStyle/>
          <a:p>
            <a:pPr>
              <a:defRPr lang="es-ES"/>
            </a:pPr>
            <a:endParaRPr lang="es-CO"/>
          </a:p>
        </c:txPr>
        <c:crossAx val="55633408"/>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46"/>
    </mc:Choice>
    <mc:Fallback>
      <c:style val="46"/>
    </mc:Fallback>
  </mc:AlternateContent>
  <c:chart>
    <c:autoTitleDeleted val="0"/>
    <c:plotArea>
      <c:layout/>
      <c:barChart>
        <c:barDir val="col"/>
        <c:grouping val="clustered"/>
        <c:varyColors val="0"/>
        <c:ser>
          <c:idx val="0"/>
          <c:order val="0"/>
          <c:invertIfNegative val="0"/>
          <c:val>
            <c:numRef>
              <c:f>'INSTRUMENTO BASICO AUTOEVALUACI'!$B$111:$B$128</c:f>
              <c:numCache>
                <c:formatCode>General</c:formatCode>
                <c:ptCount val="18"/>
                <c:pt idx="0">
                  <c:v>0</c:v>
                </c:pt>
                <c:pt idx="6">
                  <c:v>0</c:v>
                </c:pt>
                <c:pt idx="11">
                  <c:v>0</c:v>
                </c:pt>
                <c:pt idx="15">
                  <c:v>0</c:v>
                </c:pt>
              </c:numCache>
            </c:numRef>
          </c:val>
          <c:extLst xmlns:c16r2="http://schemas.microsoft.com/office/drawing/2015/06/chart">
            <c:ext xmlns:c16="http://schemas.microsoft.com/office/drawing/2014/chart" uri="{C3380CC4-5D6E-409C-BE32-E72D297353CC}">
              <c16:uniqueId val="{00000000-F8CB-4903-8646-AFB3D1A62C26}"/>
            </c:ext>
          </c:extLst>
        </c:ser>
        <c:ser>
          <c:idx val="1"/>
          <c:order val="1"/>
          <c:spPr>
            <a:solidFill>
              <a:schemeClr val="tx2">
                <a:lumMod val="60000"/>
                <a:lumOff val="40000"/>
              </a:schemeClr>
            </a:solidFill>
          </c:spPr>
          <c:invertIfNegative val="0"/>
          <c:dLbls>
            <c:dLbl>
              <c:idx val="0"/>
              <c:layout>
                <c:manualLayout>
                  <c:x val="3.4532376056895492E-2"/>
                  <c:y val="4.6332035063500424E-3"/>
                </c:manualLayout>
              </c:layout>
              <c:tx>
                <c:rich>
                  <a:bodyPr/>
                  <a:lstStyle/>
                  <a:p>
                    <a:r>
                      <a:rPr lang="en-US" baseline="0">
                        <a:solidFill>
                          <a:srgbClr val="FFFF00"/>
                        </a:solidFill>
                      </a:rPr>
                      <a:t>INCLUSION</a:t>
                    </a:r>
                  </a:p>
                </c:rich>
              </c:tx>
              <c:dLblPos val="inBase"/>
              <c:showLegendKey val="0"/>
              <c:showVal val="1"/>
              <c:showCatName val="1"/>
              <c:showSerName val="1"/>
              <c:showPercent val="0"/>
              <c:showBubbleSize val="0"/>
              <c:extLst xmlns:c16r2="http://schemas.microsoft.com/office/drawing/2015/06/chart">
                <c:ext xmlns:c16="http://schemas.microsoft.com/office/drawing/2014/chart" uri="{C3380CC4-5D6E-409C-BE32-E72D297353CC}">
                  <c16:uniqueId val="{00000001-F8CB-4903-8646-AFB3D1A62C26}"/>
                </c:ext>
                <c:ext xmlns:c15="http://schemas.microsoft.com/office/drawing/2012/chart" uri="{CE6537A1-D6FC-4f65-9D91-7224C49458BB}">
                  <c15:layout/>
                </c:ext>
              </c:extLst>
            </c:dLbl>
            <c:dLbl>
              <c:idx val="6"/>
              <c:layout>
                <c:manualLayout>
                  <c:x val="3.6690649560451455E-2"/>
                  <c:y val="0"/>
                </c:manualLayout>
              </c:layout>
              <c:tx>
                <c:rich>
                  <a:bodyPr/>
                  <a:lstStyle/>
                  <a:p>
                    <a:r>
                      <a:rPr lang="en-US" baseline="0">
                        <a:solidFill>
                          <a:srgbClr val="FFFF00"/>
                        </a:solidFill>
                      </a:rPr>
                      <a:t>PROYECCION</a:t>
                    </a:r>
                  </a:p>
                </c:rich>
              </c:tx>
              <c:dLblPos val="inBase"/>
              <c:showLegendKey val="0"/>
              <c:showVal val="1"/>
              <c:showCatName val="1"/>
              <c:showSerName val="1"/>
              <c:showPercent val="0"/>
              <c:showBubbleSize val="0"/>
              <c:extLst xmlns:c16r2="http://schemas.microsoft.com/office/drawing/2015/06/chart">
                <c:ext xmlns:c16="http://schemas.microsoft.com/office/drawing/2014/chart" uri="{C3380CC4-5D6E-409C-BE32-E72D297353CC}">
                  <c16:uniqueId val="{00000002-F8CB-4903-8646-AFB3D1A62C26}"/>
                </c:ext>
                <c:ext xmlns:c15="http://schemas.microsoft.com/office/drawing/2012/chart" uri="{CE6537A1-D6FC-4f65-9D91-7224C49458BB}">
                  <c15:layout/>
                </c:ext>
              </c:extLst>
            </c:dLbl>
            <c:dLbl>
              <c:idx val="11"/>
              <c:layout>
                <c:manualLayout>
                  <c:x val="4.1007196567563395E-2"/>
                  <c:y val="0"/>
                </c:manualLayout>
              </c:layout>
              <c:tx>
                <c:rich>
                  <a:bodyPr/>
                  <a:lstStyle/>
                  <a:p>
                    <a:r>
                      <a:rPr lang="en-US" baseline="0">
                        <a:solidFill>
                          <a:srgbClr val="FFFF00"/>
                        </a:solidFill>
                      </a:rPr>
                      <a:t>PARTICIPACION Y CONV.</a:t>
                    </a:r>
                  </a:p>
                </c:rich>
              </c:tx>
              <c:dLblPos val="inBase"/>
              <c:showLegendKey val="0"/>
              <c:showVal val="1"/>
              <c:showCatName val="1"/>
              <c:showSerName val="1"/>
              <c:showPercent val="0"/>
              <c:showBubbleSize val="0"/>
              <c:extLst xmlns:c16r2="http://schemas.microsoft.com/office/drawing/2015/06/chart">
                <c:ext xmlns:c16="http://schemas.microsoft.com/office/drawing/2014/chart" uri="{C3380CC4-5D6E-409C-BE32-E72D297353CC}">
                  <c16:uniqueId val="{00000003-F8CB-4903-8646-AFB3D1A62C26}"/>
                </c:ext>
                <c:ext xmlns:c15="http://schemas.microsoft.com/office/drawing/2012/chart" uri="{CE6537A1-D6FC-4f65-9D91-7224C49458BB}">
                  <c15:layout/>
                </c:ext>
              </c:extLst>
            </c:dLbl>
            <c:dLbl>
              <c:idx val="15"/>
              <c:layout>
                <c:manualLayout>
                  <c:x val="4.1007196567563395E-2"/>
                  <c:y val="-2.3166017531750207E-2"/>
                </c:manualLayout>
              </c:layout>
              <c:tx>
                <c:rich>
                  <a:bodyPr/>
                  <a:lstStyle/>
                  <a:p>
                    <a:r>
                      <a:rPr lang="en-US" baseline="0">
                        <a:solidFill>
                          <a:srgbClr val="FFFF00"/>
                        </a:solidFill>
                      </a:rPr>
                      <a:t>PREVENCION DE RIESG.</a:t>
                    </a:r>
                  </a:p>
                </c:rich>
              </c:tx>
              <c:dLblPos val="inBase"/>
              <c:showLegendKey val="0"/>
              <c:showVal val="1"/>
              <c:showCatName val="1"/>
              <c:showSerName val="1"/>
              <c:showPercent val="0"/>
              <c:showBubbleSize val="0"/>
              <c:extLst xmlns:c16r2="http://schemas.microsoft.com/office/drawing/2015/06/chart">
                <c:ext xmlns:c16="http://schemas.microsoft.com/office/drawing/2014/chart" uri="{C3380CC4-5D6E-409C-BE32-E72D297353CC}">
                  <c16:uniqueId val="{00000004-F8CB-4903-8646-AFB3D1A62C26}"/>
                </c:ext>
                <c:ext xmlns:c15="http://schemas.microsoft.com/office/drawing/2012/chart" uri="{CE6537A1-D6FC-4f65-9D91-7224C49458BB}">
                  <c15:layout/>
                </c:ext>
              </c:extLst>
            </c:dLbl>
            <c:spPr>
              <a:noFill/>
              <a:ln>
                <a:noFill/>
              </a:ln>
              <a:effectLst/>
            </c:spPr>
            <c:txPr>
              <a:bodyPr rot="-5400000" vert="horz"/>
              <a:lstStyle/>
              <a:p>
                <a:pPr>
                  <a:defRPr lang="es-ES" baseline="0">
                    <a:solidFill>
                      <a:srgbClr val="FFFF00"/>
                    </a:solidFill>
                  </a:defRPr>
                </a:pPr>
                <a:endParaRPr lang="es-CO"/>
              </a:p>
            </c:txPr>
            <c:dLblPos val="inBase"/>
            <c:showLegendKey val="0"/>
            <c:showVal val="1"/>
            <c:showCatName val="1"/>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'INSTRUMENTO BASICO AUTOEVALUACI'!$C$111:$C$128</c:f>
              <c:numCache>
                <c:formatCode>0.00</c:formatCode>
                <c:ptCount val="18"/>
                <c:pt idx="0">
                  <c:v>2.6666666666666665</c:v>
                </c:pt>
                <c:pt idx="6">
                  <c:v>2.8</c:v>
                </c:pt>
                <c:pt idx="11">
                  <c:v>2</c:v>
                </c:pt>
                <c:pt idx="15">
                  <c:v>2</c:v>
                </c:pt>
              </c:numCache>
            </c:numRef>
          </c:val>
          <c:extLst xmlns:c16r2="http://schemas.microsoft.com/office/drawing/2015/06/chart">
            <c:ext xmlns:c16="http://schemas.microsoft.com/office/drawing/2014/chart" uri="{C3380CC4-5D6E-409C-BE32-E72D297353CC}">
              <c16:uniqueId val="{00000005-F8CB-4903-8646-AFB3D1A62C26}"/>
            </c:ext>
          </c:extLst>
        </c:ser>
        <c:dLbls>
          <c:showLegendKey val="0"/>
          <c:showVal val="0"/>
          <c:showCatName val="0"/>
          <c:showSerName val="0"/>
          <c:showPercent val="0"/>
          <c:showBubbleSize val="0"/>
        </c:dLbls>
        <c:gapWidth val="31"/>
        <c:overlap val="96"/>
        <c:axId val="55866880"/>
        <c:axId val="55868416"/>
      </c:barChart>
      <c:catAx>
        <c:axId val="55866880"/>
        <c:scaling>
          <c:orientation val="minMax"/>
        </c:scaling>
        <c:delete val="1"/>
        <c:axPos val="b"/>
        <c:majorTickMark val="out"/>
        <c:minorTickMark val="none"/>
        <c:tickLblPos val="none"/>
        <c:crossAx val="55868416"/>
        <c:crosses val="autoZero"/>
        <c:auto val="1"/>
        <c:lblAlgn val="ctr"/>
        <c:lblOffset val="100"/>
        <c:noMultiLvlLbl val="0"/>
      </c:catAx>
      <c:valAx>
        <c:axId val="55868416"/>
        <c:scaling>
          <c:orientation val="minMax"/>
          <c:max val="4"/>
          <c:min val="0"/>
        </c:scaling>
        <c:delete val="0"/>
        <c:axPos val="l"/>
        <c:majorGridlines/>
        <c:numFmt formatCode="General" sourceLinked="1"/>
        <c:majorTickMark val="out"/>
        <c:minorTickMark val="none"/>
        <c:tickLblPos val="nextTo"/>
        <c:txPr>
          <a:bodyPr/>
          <a:lstStyle/>
          <a:p>
            <a:pPr>
              <a:defRPr lang="es-ES"/>
            </a:pPr>
            <a:endParaRPr lang="es-CO"/>
          </a:p>
        </c:txPr>
        <c:crossAx val="55866880"/>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581024</xdr:colOff>
      <xdr:row>0</xdr:row>
      <xdr:rowOff>105834</xdr:rowOff>
    </xdr:from>
    <xdr:to>
      <xdr:col>0</xdr:col>
      <xdr:colOff>1873249</xdr:colOff>
      <xdr:row>3</xdr:row>
      <xdr:rowOff>666750</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581024" y="105834"/>
          <a:ext cx="1292225" cy="185631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581024</xdr:colOff>
      <xdr:row>0</xdr:row>
      <xdr:rowOff>105834</xdr:rowOff>
    </xdr:from>
    <xdr:to>
      <xdr:col>0</xdr:col>
      <xdr:colOff>1873249</xdr:colOff>
      <xdr:row>4</xdr:row>
      <xdr:rowOff>666750</xdr:rowOff>
    </xdr:to>
    <xdr:pic>
      <xdr:nvPicPr>
        <xdr:cNvPr id="1053"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581024" y="105834"/>
          <a:ext cx="1292225" cy="1608666"/>
        </a:xfrm>
        <a:prstGeom prst="rect">
          <a:avLst/>
        </a:prstGeom>
        <a:noFill/>
        <a:ln w="9525">
          <a:noFill/>
          <a:miter lim="800000"/>
          <a:headEnd/>
          <a:tailEnd/>
        </a:ln>
      </xdr:spPr>
    </xdr:pic>
    <xdr:clientData/>
  </xdr:twoCellAnchor>
  <xdr:twoCellAnchor>
    <xdr:from>
      <xdr:col>0</xdr:col>
      <xdr:colOff>21164</xdr:colOff>
      <xdr:row>136</xdr:row>
      <xdr:rowOff>42332</xdr:rowOff>
    </xdr:from>
    <xdr:to>
      <xdr:col>2</xdr:col>
      <xdr:colOff>254000</xdr:colOff>
      <xdr:row>153</xdr:row>
      <xdr:rowOff>148166</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582083</xdr:colOff>
      <xdr:row>136</xdr:row>
      <xdr:rowOff>63501</xdr:rowOff>
    </xdr:from>
    <xdr:to>
      <xdr:col>8</xdr:col>
      <xdr:colOff>391584</xdr:colOff>
      <xdr:row>153</xdr:row>
      <xdr:rowOff>179917</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xdr:colOff>
      <xdr:row>155</xdr:row>
      <xdr:rowOff>74085</xdr:rowOff>
    </xdr:from>
    <xdr:to>
      <xdr:col>2</xdr:col>
      <xdr:colOff>201084</xdr:colOff>
      <xdr:row>155</xdr:row>
      <xdr:rowOff>2741085</xdr:rowOff>
    </xdr:to>
    <xdr:graphicFrame macro="">
      <xdr:nvGraphicFramePr>
        <xdr:cNvPr id="21" name="2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571499</xdr:colOff>
      <xdr:row>155</xdr:row>
      <xdr:rowOff>42333</xdr:rowOff>
    </xdr:from>
    <xdr:to>
      <xdr:col>8</xdr:col>
      <xdr:colOff>402166</xdr:colOff>
      <xdr:row>155</xdr:row>
      <xdr:rowOff>2783417</xdr:rowOff>
    </xdr:to>
    <xdr:graphicFrame macro="">
      <xdr:nvGraphicFramePr>
        <xdr:cNvPr id="22" name="2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ria.ramirez/AppData/Local/Microsoft/Windows/INetCache/ARCHIVO%202013/EDUCACION/1%20PROCESOS/AppData/Local/Microsoft/Windows/Temporary%20Internet%20Files/Content.IE5/MHQ4WYDA/decreto4791.pdf" TargetMode="External"/><Relationship Id="rId7" Type="http://schemas.openxmlformats.org/officeDocument/2006/relationships/vmlDrawing" Target="../drawings/vmlDrawing1.vml"/><Relationship Id="rId2" Type="http://schemas.openxmlformats.org/officeDocument/2006/relationships/hyperlink" Target="../../maria.ramirez/AppData/Local/Microsoft/Windows/INetCache/ARCHIVO%202013/EDUCACION/1%20PROCESOS/AppData/Local/Microsoft/Windows/Temporary%20Internet%20Files/Content.IE5/MHQ4WYDA/INDICE%20DE%20INCLUSION.pdf" TargetMode="External"/><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maria.ramirez/AppData/Local/Microsoft/Windows/INetCache/ARCHIVO%202013/EDUCACION/1%20PROCESOS/AppData/Local/Microsoft/Windows/Temporary%20Internet%20Files/Content.IE5/MHQ4WYDA/decreto_12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97"/>
  <sheetViews>
    <sheetView topLeftCell="A30" workbookViewId="0">
      <selection activeCell="A53" sqref="A53:I53"/>
    </sheetView>
  </sheetViews>
  <sheetFormatPr baseColWidth="10" defaultRowHeight="15" x14ac:dyDescent="0.25"/>
  <cols>
    <col min="1" max="1" width="20" customWidth="1"/>
    <col min="2" max="2" width="20.28515625" customWidth="1"/>
    <col min="6" max="6" width="13.5703125" customWidth="1"/>
    <col min="7" max="8" width="13.42578125" customWidth="1"/>
    <col min="9" max="10" width="14.140625" customWidth="1"/>
  </cols>
  <sheetData>
    <row r="1" spans="1:9" ht="18.75" x14ac:dyDescent="0.3">
      <c r="A1" s="150" t="s">
        <v>199</v>
      </c>
      <c r="B1" s="151"/>
      <c r="C1" s="151"/>
      <c r="D1" s="151"/>
      <c r="E1" s="151"/>
      <c r="F1" s="151"/>
      <c r="G1" s="151"/>
      <c r="H1" s="151"/>
      <c r="I1" s="152"/>
    </row>
    <row r="2" spans="1:9" x14ac:dyDescent="0.25">
      <c r="A2" s="153" t="s">
        <v>208</v>
      </c>
      <c r="B2" s="154"/>
      <c r="C2" s="154"/>
      <c r="D2" s="154"/>
      <c r="E2" s="154"/>
      <c r="F2" s="154"/>
      <c r="G2" s="154"/>
      <c r="H2" s="154"/>
      <c r="I2" s="155"/>
    </row>
    <row r="3" spans="1:9" ht="23.25" x14ac:dyDescent="0.35">
      <c r="A3" s="156" t="s">
        <v>200</v>
      </c>
      <c r="B3" s="157"/>
      <c r="C3" s="157"/>
      <c r="D3" s="157"/>
      <c r="E3" s="157"/>
      <c r="F3" s="157"/>
      <c r="G3" s="157"/>
      <c r="H3" s="157"/>
      <c r="I3" s="158"/>
    </row>
    <row r="4" spans="1:9" ht="21" x14ac:dyDescent="0.35">
      <c r="A4" s="159"/>
      <c r="B4" s="160"/>
      <c r="C4" s="160"/>
      <c r="D4" s="160"/>
      <c r="E4" s="160"/>
      <c r="F4" s="160"/>
      <c r="G4" s="160"/>
      <c r="H4" s="160"/>
      <c r="I4" s="161"/>
    </row>
    <row r="5" spans="1:9" ht="170.25" customHeight="1" x14ac:dyDescent="0.25">
      <c r="A5" s="162" t="s">
        <v>201</v>
      </c>
      <c r="B5" s="162"/>
      <c r="C5" s="162"/>
      <c r="D5" s="162"/>
      <c r="E5" s="162"/>
      <c r="F5" s="162"/>
      <c r="G5" s="162"/>
      <c r="H5" s="162"/>
      <c r="I5" s="162"/>
    </row>
    <row r="6" spans="1:9" ht="38.25" customHeight="1" x14ac:dyDescent="0.25">
      <c r="A6" s="143" t="s">
        <v>233</v>
      </c>
      <c r="B6" s="144"/>
      <c r="C6" s="143" t="s">
        <v>234</v>
      </c>
      <c r="D6" s="145"/>
      <c r="E6" s="145"/>
      <c r="F6" s="145"/>
      <c r="G6" s="145"/>
      <c r="H6" s="145"/>
      <c r="I6" s="144"/>
    </row>
    <row r="7" spans="1:9" ht="58.5" customHeight="1" x14ac:dyDescent="0.25">
      <c r="A7" s="149" t="s">
        <v>235</v>
      </c>
      <c r="B7" s="149"/>
      <c r="C7" s="149"/>
      <c r="D7" s="149"/>
      <c r="E7" s="146" t="s">
        <v>284</v>
      </c>
      <c r="F7" s="147"/>
      <c r="G7" s="147"/>
      <c r="H7" s="147"/>
      <c r="I7" s="148"/>
    </row>
    <row r="8" spans="1:9" x14ac:dyDescent="0.25">
      <c r="A8" s="52" t="s">
        <v>211</v>
      </c>
      <c r="B8" s="52"/>
      <c r="C8" s="52"/>
      <c r="D8" s="52"/>
      <c r="E8" s="52"/>
      <c r="F8" s="52"/>
      <c r="G8" s="52"/>
      <c r="H8" s="52"/>
      <c r="I8" s="52"/>
    </row>
    <row r="9" spans="1:9" x14ac:dyDescent="0.25">
      <c r="A9" s="56"/>
      <c r="B9" s="56"/>
      <c r="C9" s="56"/>
      <c r="D9" s="56"/>
      <c r="E9" s="56"/>
      <c r="F9" s="56"/>
      <c r="G9" s="56"/>
      <c r="H9" s="56"/>
      <c r="I9" s="56"/>
    </row>
    <row r="10" spans="1:9" x14ac:dyDescent="0.25">
      <c r="A10" s="56"/>
      <c r="B10" s="56"/>
      <c r="C10" s="56"/>
      <c r="D10" s="56"/>
      <c r="E10" s="56"/>
      <c r="F10" s="56"/>
      <c r="G10" s="56"/>
      <c r="H10" s="56"/>
      <c r="I10" s="56"/>
    </row>
    <row r="11" spans="1:9" x14ac:dyDescent="0.25">
      <c r="A11" s="56"/>
      <c r="B11" s="56"/>
      <c r="C11" s="56"/>
      <c r="D11" s="56"/>
      <c r="E11" s="56"/>
      <c r="F11" s="56"/>
      <c r="G11" s="56"/>
      <c r="H11" s="56"/>
      <c r="I11" s="56"/>
    </row>
    <row r="12" spans="1:9" x14ac:dyDescent="0.25">
      <c r="A12" s="56"/>
      <c r="B12" s="56"/>
      <c r="C12" s="56"/>
      <c r="D12" s="56"/>
      <c r="E12" s="56"/>
      <c r="F12" s="56"/>
      <c r="G12" s="56"/>
      <c r="H12" s="56"/>
      <c r="I12" s="56"/>
    </row>
    <row r="13" spans="1:9" x14ac:dyDescent="0.25">
      <c r="A13" s="56"/>
      <c r="B13" s="56"/>
      <c r="C13" s="56"/>
      <c r="D13" s="56"/>
      <c r="E13" s="56"/>
      <c r="F13" s="56"/>
      <c r="G13" s="56"/>
      <c r="H13" s="56"/>
      <c r="I13" s="56"/>
    </row>
    <row r="14" spans="1:9" x14ac:dyDescent="0.25">
      <c r="A14" s="56"/>
      <c r="B14" s="56"/>
      <c r="C14" s="56"/>
      <c r="D14" s="56"/>
      <c r="E14" s="56"/>
      <c r="F14" s="56"/>
      <c r="G14" s="56"/>
      <c r="H14" s="56"/>
      <c r="I14" s="56"/>
    </row>
    <row r="15" spans="1:9" x14ac:dyDescent="0.25">
      <c r="A15" s="56"/>
      <c r="B15" s="56"/>
      <c r="C15" s="56"/>
      <c r="D15" s="56"/>
      <c r="E15" s="56"/>
      <c r="F15" s="56"/>
      <c r="G15" s="56"/>
      <c r="H15" s="56"/>
      <c r="I15" s="56"/>
    </row>
    <row r="16" spans="1:9" x14ac:dyDescent="0.25">
      <c r="A16" s="52" t="s">
        <v>209</v>
      </c>
      <c r="B16" s="52"/>
      <c r="C16" s="52"/>
      <c r="D16" s="52"/>
      <c r="E16" s="52"/>
      <c r="F16" s="52"/>
      <c r="G16" s="52"/>
      <c r="H16" s="52"/>
      <c r="I16" s="52"/>
    </row>
    <row r="17" spans="1:9" x14ac:dyDescent="0.25">
      <c r="A17" s="142" t="s">
        <v>220</v>
      </c>
      <c r="B17" s="142"/>
      <c r="C17" s="142"/>
      <c r="D17" s="142"/>
      <c r="E17" s="142" t="s">
        <v>219</v>
      </c>
      <c r="F17" s="142"/>
      <c r="G17" s="142"/>
      <c r="H17" s="142"/>
      <c r="I17" s="142"/>
    </row>
    <row r="18" spans="1:9" x14ac:dyDescent="0.25">
      <c r="A18" s="90" t="s">
        <v>203</v>
      </c>
      <c r="B18" s="90"/>
      <c r="C18" s="90"/>
      <c r="D18" s="90"/>
      <c r="E18" s="90" t="s">
        <v>202</v>
      </c>
      <c r="F18" s="90"/>
      <c r="G18" s="90"/>
      <c r="H18" s="90"/>
      <c r="I18" s="90"/>
    </row>
    <row r="19" spans="1:9" x14ac:dyDescent="0.25">
      <c r="A19" s="90" t="s">
        <v>236</v>
      </c>
      <c r="B19" s="90"/>
      <c r="C19" s="90"/>
      <c r="D19" s="90"/>
      <c r="E19" s="90" t="s">
        <v>246</v>
      </c>
      <c r="F19" s="90"/>
      <c r="G19" s="90"/>
      <c r="H19" s="90"/>
      <c r="I19" s="90"/>
    </row>
    <row r="20" spans="1:9" x14ac:dyDescent="0.25">
      <c r="A20" s="140" t="s">
        <v>237</v>
      </c>
      <c r="B20" s="140"/>
      <c r="C20" s="140"/>
      <c r="D20" s="141"/>
      <c r="E20" s="90" t="s">
        <v>247</v>
      </c>
      <c r="F20" s="90"/>
      <c r="G20" s="90"/>
      <c r="H20" s="90"/>
      <c r="I20" s="90"/>
    </row>
    <row r="21" spans="1:9" x14ac:dyDescent="0.25">
      <c r="A21" s="90" t="s">
        <v>238</v>
      </c>
      <c r="B21" s="90"/>
      <c r="C21" s="90"/>
      <c r="D21" s="90"/>
      <c r="E21" s="90" t="s">
        <v>248</v>
      </c>
      <c r="F21" s="90"/>
      <c r="G21" s="90"/>
      <c r="H21" s="90"/>
      <c r="I21" s="90"/>
    </row>
    <row r="22" spans="1:9" x14ac:dyDescent="0.25">
      <c r="A22" s="90" t="s">
        <v>239</v>
      </c>
      <c r="B22" s="90"/>
      <c r="C22" s="90"/>
      <c r="D22" s="90"/>
      <c r="E22" s="90" t="s">
        <v>249</v>
      </c>
      <c r="F22" s="90"/>
      <c r="G22" s="90"/>
      <c r="H22" s="90"/>
      <c r="I22" s="90"/>
    </row>
    <row r="23" spans="1:9" x14ac:dyDescent="0.25">
      <c r="A23" s="90" t="s">
        <v>240</v>
      </c>
      <c r="B23" s="90"/>
      <c r="C23" s="90"/>
      <c r="D23" s="90"/>
      <c r="E23" s="90" t="s">
        <v>250</v>
      </c>
      <c r="F23" s="90"/>
      <c r="G23" s="90"/>
      <c r="H23" s="90"/>
      <c r="I23" s="90"/>
    </row>
    <row r="24" spans="1:9" x14ac:dyDescent="0.25">
      <c r="A24" s="139" t="s">
        <v>241</v>
      </c>
      <c r="B24" s="140"/>
      <c r="C24" s="140"/>
      <c r="D24" s="141"/>
      <c r="E24" s="139" t="s">
        <v>251</v>
      </c>
      <c r="F24" s="140"/>
      <c r="G24" s="140"/>
      <c r="H24" s="140"/>
      <c r="I24" s="141"/>
    </row>
    <row r="25" spans="1:9" x14ac:dyDescent="0.25">
      <c r="A25" s="139" t="s">
        <v>242</v>
      </c>
      <c r="B25" s="140"/>
      <c r="C25" s="140"/>
      <c r="D25" s="141"/>
      <c r="E25" s="139" t="s">
        <v>252</v>
      </c>
      <c r="F25" s="140"/>
      <c r="G25" s="140"/>
      <c r="H25" s="140"/>
      <c r="I25" s="141"/>
    </row>
    <row r="26" spans="1:9" x14ac:dyDescent="0.25">
      <c r="A26" s="139" t="s">
        <v>243</v>
      </c>
      <c r="B26" s="140"/>
      <c r="C26" s="140"/>
      <c r="D26" s="141"/>
      <c r="E26" s="139" t="s">
        <v>253</v>
      </c>
      <c r="F26" s="140"/>
      <c r="G26" s="140"/>
      <c r="H26" s="140"/>
      <c r="I26" s="141"/>
    </row>
    <row r="27" spans="1:9" x14ac:dyDescent="0.25">
      <c r="A27" s="90" t="s">
        <v>244</v>
      </c>
      <c r="B27" s="90"/>
      <c r="C27" s="90"/>
      <c r="D27" s="90"/>
      <c r="E27" s="90" t="s">
        <v>254</v>
      </c>
      <c r="F27" s="90"/>
      <c r="G27" s="90"/>
      <c r="H27" s="90"/>
      <c r="I27" s="90"/>
    </row>
    <row r="28" spans="1:9" x14ac:dyDescent="0.25">
      <c r="A28" s="90" t="s">
        <v>245</v>
      </c>
      <c r="B28" s="90"/>
      <c r="C28" s="90"/>
      <c r="D28" s="90"/>
      <c r="E28" s="90" t="s">
        <v>255</v>
      </c>
      <c r="F28" s="90"/>
      <c r="G28" s="90"/>
      <c r="H28" s="90"/>
      <c r="I28" s="90"/>
    </row>
    <row r="29" spans="1:9" x14ac:dyDescent="0.25">
      <c r="A29" s="142" t="s">
        <v>218</v>
      </c>
      <c r="B29" s="142"/>
      <c r="C29" s="142"/>
      <c r="D29" s="142"/>
      <c r="E29" s="142" t="s">
        <v>204</v>
      </c>
      <c r="F29" s="142"/>
      <c r="G29" s="142"/>
      <c r="H29" s="142"/>
      <c r="I29" s="142"/>
    </row>
    <row r="30" spans="1:9" x14ac:dyDescent="0.25">
      <c r="A30" s="90" t="s">
        <v>203</v>
      </c>
      <c r="B30" s="90"/>
      <c r="C30" s="90"/>
      <c r="D30" s="90"/>
      <c r="E30" s="90" t="s">
        <v>202</v>
      </c>
      <c r="F30" s="90"/>
      <c r="G30" s="90"/>
      <c r="H30" s="90"/>
      <c r="I30" s="90"/>
    </row>
    <row r="31" spans="1:9" x14ac:dyDescent="0.25">
      <c r="A31" s="90" t="s">
        <v>256</v>
      </c>
      <c r="B31" s="90"/>
      <c r="C31" s="90"/>
      <c r="D31" s="90"/>
      <c r="E31" s="139" t="s">
        <v>268</v>
      </c>
      <c r="F31" s="140"/>
      <c r="G31" s="140"/>
      <c r="H31" s="140"/>
      <c r="I31" s="141"/>
    </row>
    <row r="32" spans="1:9" x14ac:dyDescent="0.25">
      <c r="A32" s="90" t="s">
        <v>257</v>
      </c>
      <c r="B32" s="90"/>
      <c r="C32" s="90"/>
      <c r="D32" s="90"/>
      <c r="E32" s="90" t="s">
        <v>269</v>
      </c>
      <c r="F32" s="90"/>
      <c r="G32" s="90"/>
      <c r="H32" s="90"/>
      <c r="I32" s="90"/>
    </row>
    <row r="33" spans="1:9" x14ac:dyDescent="0.25">
      <c r="A33" s="90" t="s">
        <v>258</v>
      </c>
      <c r="B33" s="90"/>
      <c r="C33" s="90"/>
      <c r="D33" s="90"/>
      <c r="E33" s="90" t="s">
        <v>270</v>
      </c>
      <c r="F33" s="90"/>
      <c r="G33" s="90"/>
      <c r="H33" s="90"/>
      <c r="I33" s="90"/>
    </row>
    <row r="34" spans="1:9" x14ac:dyDescent="0.25">
      <c r="A34" s="90" t="s">
        <v>259</v>
      </c>
      <c r="B34" s="90"/>
      <c r="C34" s="90"/>
      <c r="D34" s="90"/>
      <c r="E34" s="90" t="s">
        <v>271</v>
      </c>
      <c r="F34" s="90"/>
      <c r="G34" s="90"/>
      <c r="H34" s="90"/>
      <c r="I34" s="90"/>
    </row>
    <row r="35" spans="1:9" x14ac:dyDescent="0.25">
      <c r="A35" s="139" t="s">
        <v>260</v>
      </c>
      <c r="B35" s="140"/>
      <c r="C35" s="140"/>
      <c r="D35" s="141"/>
      <c r="E35" s="139" t="s">
        <v>272</v>
      </c>
      <c r="F35" s="140"/>
      <c r="G35" s="140"/>
      <c r="H35" s="140"/>
      <c r="I35" s="141"/>
    </row>
    <row r="36" spans="1:9" x14ac:dyDescent="0.25">
      <c r="A36" s="139" t="s">
        <v>261</v>
      </c>
      <c r="B36" s="140"/>
      <c r="C36" s="140"/>
      <c r="D36" s="141"/>
      <c r="E36" s="139" t="s">
        <v>273</v>
      </c>
      <c r="F36" s="140"/>
      <c r="G36" s="140"/>
      <c r="H36" s="140"/>
      <c r="I36" s="141"/>
    </row>
    <row r="37" spans="1:9" x14ac:dyDescent="0.25">
      <c r="A37" s="139" t="s">
        <v>262</v>
      </c>
      <c r="B37" s="140"/>
      <c r="C37" s="140"/>
      <c r="D37" s="141"/>
      <c r="E37" s="139" t="s">
        <v>274</v>
      </c>
      <c r="F37" s="140"/>
      <c r="G37" s="140"/>
      <c r="H37" s="140"/>
      <c r="I37" s="141"/>
    </row>
    <row r="38" spans="1:9" x14ac:dyDescent="0.25">
      <c r="A38" s="90" t="s">
        <v>263</v>
      </c>
      <c r="B38" s="90"/>
      <c r="C38" s="90"/>
      <c r="D38" s="90"/>
      <c r="E38" s="90" t="s">
        <v>275</v>
      </c>
      <c r="F38" s="90"/>
      <c r="G38" s="90"/>
      <c r="H38" s="90"/>
      <c r="I38" s="90"/>
    </row>
    <row r="39" spans="1:9" x14ac:dyDescent="0.25">
      <c r="A39" s="90" t="s">
        <v>264</v>
      </c>
      <c r="B39" s="90"/>
      <c r="C39" s="90"/>
      <c r="D39" s="90"/>
      <c r="E39" s="90" t="s">
        <v>276</v>
      </c>
      <c r="F39" s="90"/>
      <c r="G39" s="90"/>
      <c r="H39" s="90"/>
      <c r="I39" s="90"/>
    </row>
    <row r="40" spans="1:9" x14ac:dyDescent="0.25">
      <c r="A40" s="90" t="s">
        <v>265</v>
      </c>
      <c r="B40" s="90"/>
      <c r="C40" s="90"/>
      <c r="D40" s="90"/>
      <c r="E40" s="90" t="s">
        <v>277</v>
      </c>
      <c r="F40" s="90"/>
      <c r="G40" s="90"/>
      <c r="H40" s="90"/>
      <c r="I40" s="90"/>
    </row>
    <row r="41" spans="1:9" x14ac:dyDescent="0.25">
      <c r="A41" s="90" t="s">
        <v>266</v>
      </c>
      <c r="B41" s="90"/>
      <c r="C41" s="90"/>
      <c r="D41" s="90"/>
      <c r="E41" s="94"/>
      <c r="F41" s="95"/>
      <c r="G41" s="95"/>
      <c r="H41" s="95"/>
      <c r="I41" s="96"/>
    </row>
    <row r="42" spans="1:9" x14ac:dyDescent="0.25">
      <c r="A42" s="90" t="s">
        <v>267</v>
      </c>
      <c r="B42" s="90"/>
      <c r="C42" s="90"/>
      <c r="D42" s="90"/>
      <c r="E42" s="56"/>
      <c r="F42" s="56"/>
      <c r="G42" s="56"/>
      <c r="H42" s="56"/>
      <c r="I42" s="56"/>
    </row>
    <row r="43" spans="1:9" x14ac:dyDescent="0.25">
      <c r="A43" s="57" t="s">
        <v>214</v>
      </c>
      <c r="B43" s="57"/>
      <c r="C43" s="57"/>
      <c r="D43" s="57"/>
      <c r="E43" s="57"/>
      <c r="F43" s="57"/>
      <c r="G43" s="57"/>
      <c r="H43" s="57"/>
      <c r="I43" s="57"/>
    </row>
    <row r="44" spans="1:9" x14ac:dyDescent="0.25">
      <c r="A44" s="58" t="s">
        <v>293</v>
      </c>
      <c r="B44" s="59"/>
      <c r="C44" s="59"/>
      <c r="D44" s="59"/>
      <c r="E44" s="59"/>
      <c r="F44" s="59"/>
      <c r="G44" s="59"/>
      <c r="H44" s="59"/>
      <c r="I44" s="59"/>
    </row>
    <row r="45" spans="1:9" x14ac:dyDescent="0.25">
      <c r="A45" s="59"/>
      <c r="B45" s="59"/>
      <c r="C45" s="59"/>
      <c r="D45" s="59"/>
      <c r="E45" s="59"/>
      <c r="F45" s="59"/>
      <c r="G45" s="59"/>
      <c r="H45" s="59"/>
      <c r="I45" s="59"/>
    </row>
    <row r="46" spans="1:9" x14ac:dyDescent="0.25">
      <c r="A46" s="59"/>
      <c r="B46" s="59"/>
      <c r="C46" s="59"/>
      <c r="D46" s="59"/>
      <c r="E46" s="59"/>
      <c r="F46" s="59"/>
      <c r="G46" s="59"/>
      <c r="H46" s="59"/>
      <c r="I46" s="59"/>
    </row>
    <row r="47" spans="1:9" x14ac:dyDescent="0.25">
      <c r="A47" s="59"/>
      <c r="B47" s="59"/>
      <c r="C47" s="59"/>
      <c r="D47" s="59"/>
      <c r="E47" s="59"/>
      <c r="F47" s="59"/>
      <c r="G47" s="59"/>
      <c r="H47" s="59"/>
      <c r="I47" s="59"/>
    </row>
    <row r="48" spans="1:9" ht="12.75" customHeight="1" thickBot="1" x14ac:dyDescent="0.3">
      <c r="A48" s="59"/>
      <c r="B48" s="59"/>
      <c r="C48" s="59"/>
      <c r="D48" s="59"/>
      <c r="E48" s="59"/>
      <c r="F48" s="59"/>
      <c r="G48" s="59"/>
      <c r="H48" s="59"/>
      <c r="I48" s="59"/>
    </row>
    <row r="49" spans="1:9" ht="15.75" hidden="1" thickBot="1" x14ac:dyDescent="0.3">
      <c r="A49" s="60"/>
      <c r="B49" s="60"/>
      <c r="C49" s="60"/>
      <c r="D49" s="60"/>
      <c r="E49" s="60"/>
      <c r="F49" s="60"/>
      <c r="G49" s="60"/>
      <c r="H49" s="60"/>
      <c r="I49" s="60"/>
    </row>
    <row r="50" spans="1:9" ht="15.75" thickBot="1" x14ac:dyDescent="0.3">
      <c r="A50" s="63" t="s">
        <v>213</v>
      </c>
      <c r="B50" s="64"/>
      <c r="C50" s="64"/>
      <c r="D50" s="64"/>
      <c r="E50" s="64"/>
      <c r="F50" s="64"/>
      <c r="G50" s="64"/>
      <c r="H50" s="64"/>
      <c r="I50" s="65"/>
    </row>
    <row r="51" spans="1:9" ht="21" customHeight="1" x14ac:dyDescent="0.25">
      <c r="A51" s="61" t="s">
        <v>294</v>
      </c>
      <c r="B51" s="61"/>
      <c r="C51" s="61"/>
      <c r="D51" s="61"/>
      <c r="E51" s="61"/>
      <c r="F51" s="61"/>
      <c r="G51" s="61"/>
      <c r="H51" s="61"/>
      <c r="I51" s="61"/>
    </row>
    <row r="52" spans="1:9" ht="38.25" customHeight="1" x14ac:dyDescent="0.25">
      <c r="A52" s="62" t="s">
        <v>295</v>
      </c>
      <c r="B52" s="62"/>
      <c r="C52" s="62"/>
      <c r="D52" s="62"/>
      <c r="E52" s="62"/>
      <c r="F52" s="62"/>
      <c r="G52" s="62"/>
      <c r="H52" s="62"/>
      <c r="I52" s="62"/>
    </row>
    <row r="53" spans="1:9" ht="11.25" customHeight="1" x14ac:dyDescent="0.25">
      <c r="A53" s="91"/>
      <c r="B53" s="92"/>
      <c r="C53" s="92"/>
      <c r="D53" s="92"/>
      <c r="E53" s="92"/>
      <c r="F53" s="92"/>
      <c r="G53" s="92"/>
      <c r="H53" s="92"/>
      <c r="I53" s="93"/>
    </row>
    <row r="54" spans="1:9" ht="38.25" customHeight="1" x14ac:dyDescent="0.25">
      <c r="A54" s="75" t="s">
        <v>215</v>
      </c>
      <c r="B54" s="76"/>
      <c r="C54" s="76"/>
      <c r="D54" s="76"/>
      <c r="E54" s="76"/>
      <c r="F54" s="76"/>
      <c r="G54" s="76"/>
      <c r="H54" s="76"/>
      <c r="I54" s="77"/>
    </row>
    <row r="55" spans="1:9" ht="63.75" customHeight="1" x14ac:dyDescent="0.25">
      <c r="A55" s="68" t="s">
        <v>296</v>
      </c>
      <c r="B55" s="69"/>
      <c r="C55" s="69"/>
      <c r="D55" s="69"/>
      <c r="E55" s="69"/>
      <c r="F55" s="69"/>
      <c r="G55" s="69"/>
      <c r="H55" s="69"/>
      <c r="I55" s="70"/>
    </row>
    <row r="56" spans="1:9" ht="25.5" customHeight="1" x14ac:dyDescent="0.25">
      <c r="A56" s="71" t="s">
        <v>216</v>
      </c>
      <c r="B56" s="72"/>
      <c r="C56" s="72"/>
      <c r="D56" s="72"/>
      <c r="E56" s="73"/>
      <c r="F56" s="73"/>
      <c r="G56" s="73"/>
      <c r="H56" s="73"/>
      <c r="I56" s="74"/>
    </row>
    <row r="57" spans="1:9" x14ac:dyDescent="0.25">
      <c r="A57" s="38" t="s">
        <v>226</v>
      </c>
      <c r="B57" s="55" t="s">
        <v>205</v>
      </c>
      <c r="C57" s="55"/>
      <c r="D57" s="55"/>
      <c r="E57" s="53" t="s">
        <v>206</v>
      </c>
      <c r="F57" s="53"/>
      <c r="G57" s="53"/>
      <c r="H57" s="53"/>
      <c r="I57" s="54"/>
    </row>
    <row r="58" spans="1:9" x14ac:dyDescent="0.25">
      <c r="A58" s="78" t="s">
        <v>227</v>
      </c>
      <c r="B58" s="81"/>
      <c r="C58" s="82"/>
      <c r="D58" s="83"/>
      <c r="E58" s="43"/>
      <c r="F58" s="44"/>
      <c r="G58" s="44"/>
      <c r="H58" s="44"/>
      <c r="I58" s="45"/>
    </row>
    <row r="59" spans="1:9" x14ac:dyDescent="0.25">
      <c r="A59" s="79"/>
      <c r="B59" s="84"/>
      <c r="C59" s="85"/>
      <c r="D59" s="86"/>
      <c r="E59" s="46"/>
      <c r="F59" s="47"/>
      <c r="G59" s="47"/>
      <c r="H59" s="47"/>
      <c r="I59" s="48"/>
    </row>
    <row r="60" spans="1:9" x14ac:dyDescent="0.25">
      <c r="A60" s="80"/>
      <c r="B60" s="87"/>
      <c r="C60" s="88"/>
      <c r="D60" s="89"/>
      <c r="E60" s="49"/>
      <c r="F60" s="50"/>
      <c r="G60" s="50"/>
      <c r="H60" s="50"/>
      <c r="I60" s="51"/>
    </row>
    <row r="61" spans="1:9" x14ac:dyDescent="0.25">
      <c r="A61" s="78" t="s">
        <v>228</v>
      </c>
      <c r="B61" s="130" t="s">
        <v>285</v>
      </c>
      <c r="C61" s="138"/>
      <c r="D61" s="138"/>
      <c r="E61" s="97" t="s">
        <v>288</v>
      </c>
      <c r="F61" s="98"/>
      <c r="G61" s="98"/>
      <c r="H61" s="98"/>
      <c r="I61" s="99"/>
    </row>
    <row r="62" spans="1:9" x14ac:dyDescent="0.25">
      <c r="A62" s="79"/>
      <c r="B62" s="138"/>
      <c r="C62" s="138"/>
      <c r="D62" s="138"/>
      <c r="E62" s="100"/>
      <c r="F62" s="101"/>
      <c r="G62" s="101"/>
      <c r="H62" s="101"/>
      <c r="I62" s="102"/>
    </row>
    <row r="63" spans="1:9" ht="280.5" customHeight="1" x14ac:dyDescent="0.25">
      <c r="A63" s="80"/>
      <c r="B63" s="138"/>
      <c r="C63" s="138"/>
      <c r="D63" s="138"/>
      <c r="E63" s="103"/>
      <c r="F63" s="104"/>
      <c r="G63" s="104"/>
      <c r="H63" s="104"/>
      <c r="I63" s="105"/>
    </row>
    <row r="64" spans="1:9" x14ac:dyDescent="0.25">
      <c r="A64" s="118" t="s">
        <v>229</v>
      </c>
      <c r="B64" s="121" t="s">
        <v>290</v>
      </c>
      <c r="C64" s="122"/>
      <c r="D64" s="123"/>
      <c r="E64" s="131" t="s">
        <v>289</v>
      </c>
      <c r="F64" s="132"/>
      <c r="G64" s="132"/>
      <c r="H64" s="132"/>
      <c r="I64" s="133"/>
    </row>
    <row r="65" spans="1:9" x14ac:dyDescent="0.25">
      <c r="A65" s="119"/>
      <c r="B65" s="124"/>
      <c r="C65" s="125"/>
      <c r="D65" s="126"/>
      <c r="E65" s="124"/>
      <c r="F65" s="125"/>
      <c r="G65" s="125"/>
      <c r="H65" s="125"/>
      <c r="I65" s="134"/>
    </row>
    <row r="66" spans="1:9" ht="165" customHeight="1" x14ac:dyDescent="0.25">
      <c r="A66" s="120"/>
      <c r="B66" s="127"/>
      <c r="C66" s="128"/>
      <c r="D66" s="129"/>
      <c r="E66" s="135"/>
      <c r="F66" s="136"/>
      <c r="G66" s="136"/>
      <c r="H66" s="136"/>
      <c r="I66" s="137"/>
    </row>
    <row r="67" spans="1:9" x14ac:dyDescent="0.25">
      <c r="A67" s="118" t="s">
        <v>230</v>
      </c>
      <c r="B67" s="130" t="s">
        <v>291</v>
      </c>
      <c r="C67" s="130"/>
      <c r="D67" s="130"/>
      <c r="E67" s="131" t="s">
        <v>292</v>
      </c>
      <c r="F67" s="132"/>
      <c r="G67" s="132"/>
      <c r="H67" s="132"/>
      <c r="I67" s="133"/>
    </row>
    <row r="68" spans="1:9" x14ac:dyDescent="0.25">
      <c r="A68" s="119"/>
      <c r="B68" s="130"/>
      <c r="C68" s="130"/>
      <c r="D68" s="130"/>
      <c r="E68" s="124"/>
      <c r="F68" s="125"/>
      <c r="G68" s="125"/>
      <c r="H68" s="125"/>
      <c r="I68" s="134"/>
    </row>
    <row r="69" spans="1:9" ht="367.5" customHeight="1" x14ac:dyDescent="0.25">
      <c r="A69" s="120"/>
      <c r="B69" s="130"/>
      <c r="C69" s="130"/>
      <c r="D69" s="130"/>
      <c r="E69" s="135"/>
      <c r="F69" s="136"/>
      <c r="G69" s="136"/>
      <c r="H69" s="136"/>
      <c r="I69" s="137"/>
    </row>
    <row r="70" spans="1:9" x14ac:dyDescent="0.25">
      <c r="A70" s="61" t="s">
        <v>217</v>
      </c>
      <c r="B70" s="61"/>
      <c r="C70" s="52"/>
      <c r="D70" s="52"/>
      <c r="E70" s="52"/>
      <c r="F70" s="52"/>
      <c r="G70" s="52"/>
      <c r="H70" s="52"/>
      <c r="I70" s="52"/>
    </row>
    <row r="71" spans="1:9" x14ac:dyDescent="0.25">
      <c r="A71" s="66" t="s">
        <v>286</v>
      </c>
      <c r="B71" s="67"/>
      <c r="C71" s="67"/>
      <c r="D71" s="67"/>
      <c r="E71" s="67"/>
      <c r="F71" s="67"/>
      <c r="G71" s="67"/>
      <c r="H71" s="67"/>
      <c r="I71" s="67"/>
    </row>
    <row r="72" spans="1:9" x14ac:dyDescent="0.25">
      <c r="A72" s="67"/>
      <c r="B72" s="67"/>
      <c r="C72" s="67"/>
      <c r="D72" s="67"/>
      <c r="E72" s="67"/>
      <c r="F72" s="67"/>
      <c r="G72" s="67"/>
      <c r="H72" s="67"/>
      <c r="I72" s="67"/>
    </row>
    <row r="73" spans="1:9" x14ac:dyDescent="0.25">
      <c r="A73" s="67"/>
      <c r="B73" s="67"/>
      <c r="C73" s="67"/>
      <c r="D73" s="67"/>
      <c r="E73" s="67"/>
      <c r="F73" s="67"/>
      <c r="G73" s="67"/>
      <c r="H73" s="67"/>
      <c r="I73" s="67"/>
    </row>
    <row r="74" spans="1:9" x14ac:dyDescent="0.25">
      <c r="A74" s="67"/>
      <c r="B74" s="67"/>
      <c r="C74" s="67"/>
      <c r="D74" s="67"/>
      <c r="E74" s="67"/>
      <c r="F74" s="67"/>
      <c r="G74" s="67"/>
      <c r="H74" s="67"/>
      <c r="I74" s="67"/>
    </row>
    <row r="75" spans="1:9" x14ac:dyDescent="0.25">
      <c r="A75" s="67"/>
      <c r="B75" s="67"/>
      <c r="C75" s="67"/>
      <c r="D75" s="67"/>
      <c r="E75" s="67"/>
      <c r="F75" s="67"/>
      <c r="G75" s="67"/>
      <c r="H75" s="67"/>
      <c r="I75" s="67"/>
    </row>
    <row r="76" spans="1:9" x14ac:dyDescent="0.25">
      <c r="A76" s="67"/>
      <c r="B76" s="67"/>
      <c r="C76" s="67"/>
      <c r="D76" s="67"/>
      <c r="E76" s="67"/>
      <c r="F76" s="67"/>
      <c r="G76" s="67"/>
      <c r="H76" s="67"/>
      <c r="I76" s="67"/>
    </row>
    <row r="77" spans="1:9" x14ac:dyDescent="0.25">
      <c r="A77" s="67"/>
      <c r="B77" s="67"/>
      <c r="C77" s="67"/>
      <c r="D77" s="67"/>
      <c r="E77" s="67"/>
      <c r="F77" s="67"/>
      <c r="G77" s="67"/>
      <c r="H77" s="67"/>
      <c r="I77" s="67"/>
    </row>
    <row r="78" spans="1:9" x14ac:dyDescent="0.25">
      <c r="A78" s="67"/>
      <c r="B78" s="67"/>
      <c r="C78" s="67"/>
      <c r="D78" s="67"/>
      <c r="E78" s="67"/>
      <c r="F78" s="67"/>
      <c r="G78" s="67"/>
      <c r="H78" s="67"/>
      <c r="I78" s="67"/>
    </row>
    <row r="79" spans="1:9" x14ac:dyDescent="0.25">
      <c r="A79" s="67"/>
      <c r="B79" s="67"/>
      <c r="C79" s="67"/>
      <c r="D79" s="67"/>
      <c r="E79" s="67"/>
      <c r="F79" s="67"/>
      <c r="G79" s="67"/>
      <c r="H79" s="67"/>
      <c r="I79" s="67"/>
    </row>
    <row r="80" spans="1:9" x14ac:dyDescent="0.25">
      <c r="A80" s="67"/>
      <c r="B80" s="67"/>
      <c r="C80" s="67"/>
      <c r="D80" s="67"/>
      <c r="E80" s="67"/>
      <c r="F80" s="67"/>
      <c r="G80" s="67"/>
      <c r="H80" s="67"/>
      <c r="I80" s="67"/>
    </row>
    <row r="81" spans="1:9" x14ac:dyDescent="0.25">
      <c r="A81" s="67"/>
      <c r="B81" s="67"/>
      <c r="C81" s="67"/>
      <c r="D81" s="67"/>
      <c r="E81" s="67"/>
      <c r="F81" s="67"/>
      <c r="G81" s="67"/>
      <c r="H81" s="67"/>
      <c r="I81" s="67"/>
    </row>
    <row r="82" spans="1:9" x14ac:dyDescent="0.25">
      <c r="A82" s="67"/>
      <c r="B82" s="67"/>
      <c r="C82" s="67"/>
      <c r="D82" s="67"/>
      <c r="E82" s="67"/>
      <c r="F82" s="67"/>
      <c r="G82" s="67"/>
      <c r="H82" s="67"/>
      <c r="I82" s="67"/>
    </row>
    <row r="83" spans="1:9" x14ac:dyDescent="0.25">
      <c r="A83" s="106"/>
      <c r="B83" s="107"/>
      <c r="C83" s="107"/>
      <c r="D83" s="107"/>
      <c r="E83" s="107"/>
      <c r="F83" s="107"/>
      <c r="G83" s="107"/>
      <c r="H83" s="107"/>
      <c r="I83" s="108"/>
    </row>
    <row r="84" spans="1:9" x14ac:dyDescent="0.25">
      <c r="A84" s="52" t="s">
        <v>232</v>
      </c>
      <c r="B84" s="52"/>
      <c r="C84" s="52"/>
      <c r="D84" s="52"/>
      <c r="E84" s="52"/>
      <c r="F84" s="52"/>
      <c r="G84" s="52"/>
      <c r="H84" s="52"/>
      <c r="I84" s="52"/>
    </row>
    <row r="85" spans="1:9" x14ac:dyDescent="0.25">
      <c r="A85" s="109" t="s">
        <v>287</v>
      </c>
      <c r="B85" s="110"/>
      <c r="C85" s="110"/>
      <c r="D85" s="110"/>
      <c r="E85" s="110"/>
      <c r="F85" s="110"/>
      <c r="G85" s="110"/>
      <c r="H85" s="110"/>
      <c r="I85" s="111"/>
    </row>
    <row r="86" spans="1:9" x14ac:dyDescent="0.25">
      <c r="A86" s="112"/>
      <c r="B86" s="113"/>
      <c r="C86" s="113"/>
      <c r="D86" s="113"/>
      <c r="E86" s="113"/>
      <c r="F86" s="113"/>
      <c r="G86" s="113"/>
      <c r="H86" s="113"/>
      <c r="I86" s="114"/>
    </row>
    <row r="87" spans="1:9" x14ac:dyDescent="0.25">
      <c r="A87" s="112"/>
      <c r="B87" s="113"/>
      <c r="C87" s="113"/>
      <c r="D87" s="113"/>
      <c r="E87" s="113"/>
      <c r="F87" s="113"/>
      <c r="G87" s="113"/>
      <c r="H87" s="113"/>
      <c r="I87" s="114"/>
    </row>
    <row r="88" spans="1:9" x14ac:dyDescent="0.25">
      <c r="A88" s="112"/>
      <c r="B88" s="113"/>
      <c r="C88" s="113"/>
      <c r="D88" s="113"/>
      <c r="E88" s="113"/>
      <c r="F88" s="113"/>
      <c r="G88" s="113"/>
      <c r="H88" s="113"/>
      <c r="I88" s="114"/>
    </row>
    <row r="89" spans="1:9" x14ac:dyDescent="0.25">
      <c r="A89" s="112"/>
      <c r="B89" s="113"/>
      <c r="C89" s="113"/>
      <c r="D89" s="113"/>
      <c r="E89" s="113"/>
      <c r="F89" s="113"/>
      <c r="G89" s="113"/>
      <c r="H89" s="113"/>
      <c r="I89" s="114"/>
    </row>
    <row r="90" spans="1:9" x14ac:dyDescent="0.25">
      <c r="A90" s="112"/>
      <c r="B90" s="113"/>
      <c r="C90" s="113"/>
      <c r="D90" s="113"/>
      <c r="E90" s="113"/>
      <c r="F90" s="113"/>
      <c r="G90" s="113"/>
      <c r="H90" s="113"/>
      <c r="I90" s="114"/>
    </row>
    <row r="91" spans="1:9" x14ac:dyDescent="0.25">
      <c r="A91" s="115"/>
      <c r="B91" s="116"/>
      <c r="C91" s="116"/>
      <c r="D91" s="116"/>
      <c r="E91" s="116"/>
      <c r="F91" s="116"/>
      <c r="G91" s="116"/>
      <c r="H91" s="116"/>
      <c r="I91" s="117"/>
    </row>
    <row r="92" spans="1:9" x14ac:dyDescent="0.25">
      <c r="A92" s="52" t="s">
        <v>212</v>
      </c>
      <c r="B92" s="52"/>
      <c r="C92" s="52"/>
      <c r="D92" s="52"/>
      <c r="E92" s="52"/>
      <c r="F92" s="52"/>
      <c r="G92" s="52"/>
      <c r="H92" s="52"/>
      <c r="I92" s="52"/>
    </row>
    <row r="93" spans="1:9" x14ac:dyDescent="0.25">
      <c r="A93" s="56"/>
      <c r="B93" s="56"/>
      <c r="C93" s="56"/>
      <c r="D93" s="56"/>
      <c r="E93" s="56"/>
      <c r="F93" s="56"/>
      <c r="G93" s="56"/>
      <c r="H93" s="56"/>
      <c r="I93" s="56"/>
    </row>
    <row r="94" spans="1:9" x14ac:dyDescent="0.25">
      <c r="A94" s="56"/>
      <c r="B94" s="56"/>
      <c r="C94" s="56"/>
      <c r="D94" s="56"/>
      <c r="E94" s="56"/>
      <c r="F94" s="56"/>
      <c r="G94" s="56"/>
      <c r="H94" s="56"/>
      <c r="I94" s="56"/>
    </row>
    <row r="95" spans="1:9" x14ac:dyDescent="0.25">
      <c r="A95" s="56"/>
      <c r="B95" s="56"/>
      <c r="C95" s="56"/>
      <c r="D95" s="56"/>
      <c r="E95" s="56"/>
      <c r="F95" s="56"/>
      <c r="G95" s="56"/>
      <c r="H95" s="56"/>
      <c r="I95" s="56"/>
    </row>
    <row r="96" spans="1:9" x14ac:dyDescent="0.25">
      <c r="A96" s="56"/>
      <c r="B96" s="56"/>
      <c r="C96" s="56"/>
      <c r="D96" s="56"/>
      <c r="E96" s="56"/>
      <c r="F96" s="56"/>
      <c r="G96" s="56"/>
      <c r="H96" s="56"/>
      <c r="I96" s="56"/>
    </row>
    <row r="97" spans="1:9" x14ac:dyDescent="0.25">
      <c r="A97" s="56"/>
      <c r="B97" s="56"/>
      <c r="C97" s="56"/>
      <c r="D97" s="56"/>
      <c r="E97" s="56"/>
      <c r="F97" s="56"/>
      <c r="G97" s="56"/>
      <c r="H97" s="56"/>
      <c r="I97" s="56"/>
    </row>
  </sheetData>
  <mergeCells count="94">
    <mergeCell ref="A18:D18"/>
    <mergeCell ref="E18:I18"/>
    <mergeCell ref="E24:I24"/>
    <mergeCell ref="A19:D19"/>
    <mergeCell ref="A20:D20"/>
    <mergeCell ref="A21:D21"/>
    <mergeCell ref="A22:D22"/>
    <mergeCell ref="A23:D23"/>
    <mergeCell ref="A24:D24"/>
    <mergeCell ref="E19:I19"/>
    <mergeCell ref="E20:I20"/>
    <mergeCell ref="E21:I21"/>
    <mergeCell ref="E22:I22"/>
    <mergeCell ref="E23:I23"/>
    <mergeCell ref="A1:I1"/>
    <mergeCell ref="A2:I2"/>
    <mergeCell ref="A3:I3"/>
    <mergeCell ref="A4:I4"/>
    <mergeCell ref="A5:I5"/>
    <mergeCell ref="A6:B6"/>
    <mergeCell ref="C6:I6"/>
    <mergeCell ref="A16:I16"/>
    <mergeCell ref="A17:D17"/>
    <mergeCell ref="E17:I17"/>
    <mergeCell ref="E7:I7"/>
    <mergeCell ref="A7:D7"/>
    <mergeCell ref="A9:I15"/>
    <mergeCell ref="A8:I8"/>
    <mergeCell ref="E25:I25"/>
    <mergeCell ref="E26:I26"/>
    <mergeCell ref="E27:I27"/>
    <mergeCell ref="E28:I28"/>
    <mergeCell ref="A29:D29"/>
    <mergeCell ref="E29:I29"/>
    <mergeCell ref="A25:D25"/>
    <mergeCell ref="A26:D26"/>
    <mergeCell ref="A27:D27"/>
    <mergeCell ref="A28:D28"/>
    <mergeCell ref="A30:D30"/>
    <mergeCell ref="E30:I30"/>
    <mergeCell ref="A31:D31"/>
    <mergeCell ref="E31:I31"/>
    <mergeCell ref="A32:D32"/>
    <mergeCell ref="E32:I32"/>
    <mergeCell ref="A33:D33"/>
    <mergeCell ref="E33:I33"/>
    <mergeCell ref="A34:D34"/>
    <mergeCell ref="E34:I34"/>
    <mergeCell ref="A35:D35"/>
    <mergeCell ref="E35:I35"/>
    <mergeCell ref="A61:A63"/>
    <mergeCell ref="B61:D63"/>
    <mergeCell ref="E64:I66"/>
    <mergeCell ref="A36:D36"/>
    <mergeCell ref="E36:I36"/>
    <mergeCell ref="A37:D37"/>
    <mergeCell ref="E37:I37"/>
    <mergeCell ref="A38:D38"/>
    <mergeCell ref="E38:I38"/>
    <mergeCell ref="A39:D39"/>
    <mergeCell ref="E39:I39"/>
    <mergeCell ref="A42:D42"/>
    <mergeCell ref="E42:I42"/>
    <mergeCell ref="A53:I53"/>
    <mergeCell ref="A40:D40"/>
    <mergeCell ref="E40:I40"/>
    <mergeCell ref="A41:D41"/>
    <mergeCell ref="E41:I41"/>
    <mergeCell ref="A55:I55"/>
    <mergeCell ref="A56:I56"/>
    <mergeCell ref="A54:I54"/>
    <mergeCell ref="A58:A60"/>
    <mergeCell ref="B58:D60"/>
    <mergeCell ref="A43:I43"/>
    <mergeCell ref="A44:I49"/>
    <mergeCell ref="A51:I51"/>
    <mergeCell ref="A52:I52"/>
    <mergeCell ref="A50:I50"/>
    <mergeCell ref="E58:I60"/>
    <mergeCell ref="A92:I92"/>
    <mergeCell ref="E57:I57"/>
    <mergeCell ref="B57:D57"/>
    <mergeCell ref="A93:I97"/>
    <mergeCell ref="A84:I84"/>
    <mergeCell ref="A70:I70"/>
    <mergeCell ref="A71:I82"/>
    <mergeCell ref="E61:I63"/>
    <mergeCell ref="A83:I83"/>
    <mergeCell ref="A85:I91"/>
    <mergeCell ref="A64:A66"/>
    <mergeCell ref="A67:A69"/>
    <mergeCell ref="B64:D66"/>
    <mergeCell ref="B67:D69"/>
    <mergeCell ref="E67:I6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6" tint="0.39997558519241921"/>
  </sheetPr>
  <dimension ref="A1:J211"/>
  <sheetViews>
    <sheetView showGridLines="0" tabSelected="1" topLeftCell="A116" zoomScale="90" zoomScaleNormal="90" zoomScaleSheetLayoutView="50" zoomScalePageLayoutView="70" workbookViewId="0">
      <selection activeCell="E123" sqref="E123"/>
    </sheetView>
  </sheetViews>
  <sheetFormatPr baseColWidth="10" defaultRowHeight="12.75" x14ac:dyDescent="0.2"/>
  <cols>
    <col min="1" max="1" width="49" style="1" customWidth="1"/>
    <col min="2" max="2" width="47.140625" style="1" customWidth="1"/>
    <col min="3" max="3" width="9.7109375" style="1" customWidth="1"/>
    <col min="4" max="4" width="9.28515625" style="7" customWidth="1"/>
    <col min="5" max="5" width="52.28515625" style="1" customWidth="1"/>
    <col min="6" max="6" width="6.140625" style="1" customWidth="1"/>
    <col min="7" max="7" width="6.85546875" style="1" customWidth="1"/>
    <col min="8" max="8" width="6.42578125" style="1" customWidth="1"/>
    <col min="9" max="9" width="6.28515625" style="1" customWidth="1"/>
    <col min="10" max="16384" width="11.42578125" style="1"/>
  </cols>
  <sheetData>
    <row r="1" spans="1:10" ht="21" customHeight="1" x14ac:dyDescent="0.4">
      <c r="A1" s="240" t="s">
        <v>106</v>
      </c>
      <c r="B1" s="241"/>
      <c r="C1" s="241"/>
      <c r="D1" s="241"/>
      <c r="E1" s="241"/>
      <c r="F1" s="241"/>
      <c r="G1" s="241"/>
      <c r="H1" s="241"/>
      <c r="I1" s="242"/>
    </row>
    <row r="2" spans="1:10" ht="18.75" customHeight="1" x14ac:dyDescent="0.35">
      <c r="A2" s="243" t="s">
        <v>107</v>
      </c>
      <c r="B2" s="244"/>
      <c r="C2" s="244"/>
      <c r="D2" s="244"/>
      <c r="E2" s="244"/>
      <c r="F2" s="244"/>
      <c r="G2" s="244"/>
      <c r="H2" s="244"/>
      <c r="I2" s="245"/>
    </row>
    <row r="3" spans="1:10" ht="18.75" customHeight="1" x14ac:dyDescent="0.3">
      <c r="A3" s="258" t="s">
        <v>207</v>
      </c>
      <c r="B3" s="259"/>
      <c r="C3" s="259"/>
      <c r="D3" s="259"/>
      <c r="E3" s="259"/>
      <c r="F3" s="259"/>
      <c r="G3" s="259"/>
      <c r="H3" s="259"/>
      <c r="I3" s="260"/>
    </row>
    <row r="4" spans="1:10" ht="51.75" customHeight="1" x14ac:dyDescent="0.35">
      <c r="A4" s="246" t="s">
        <v>210</v>
      </c>
      <c r="B4" s="157"/>
      <c r="C4" s="157"/>
      <c r="D4" s="157"/>
      <c r="E4" s="157"/>
      <c r="F4" s="157"/>
      <c r="G4" s="157"/>
      <c r="H4" s="157"/>
      <c r="I4" s="247"/>
    </row>
    <row r="5" spans="1:10" ht="44.25" customHeight="1" thickBot="1" x14ac:dyDescent="0.4">
      <c r="A5" s="248">
        <v>2019</v>
      </c>
      <c r="B5" s="249"/>
      <c r="C5" s="249"/>
      <c r="D5" s="249"/>
      <c r="E5" s="249"/>
      <c r="F5" s="249"/>
      <c r="G5" s="249"/>
      <c r="H5" s="249"/>
      <c r="I5" s="250"/>
    </row>
    <row r="6" spans="1:10" ht="18" customHeight="1" x14ac:dyDescent="0.35">
      <c r="A6" s="267"/>
      <c r="B6" s="267"/>
      <c r="C6" s="267"/>
      <c r="D6" s="267"/>
      <c r="E6" s="267"/>
      <c r="F6" s="267"/>
      <c r="G6" s="267"/>
      <c r="H6" s="267"/>
      <c r="I6" s="267"/>
    </row>
    <row r="7" spans="1:10" ht="54.75" customHeight="1" thickBot="1" x14ac:dyDescent="0.25">
      <c r="A7" s="264" t="s">
        <v>225</v>
      </c>
      <c r="B7" s="265"/>
      <c r="C7" s="265"/>
      <c r="D7" s="265"/>
      <c r="E7" s="265"/>
      <c r="F7" s="265"/>
      <c r="G7" s="265"/>
      <c r="H7" s="265"/>
      <c r="I7" s="266"/>
      <c r="J7" s="5"/>
    </row>
    <row r="8" spans="1:10" ht="33" customHeight="1" thickBot="1" x14ac:dyDescent="0.25">
      <c r="A8" s="285"/>
      <c r="B8" s="286"/>
      <c r="C8" s="286"/>
      <c r="D8" s="286"/>
      <c r="E8" s="286"/>
      <c r="F8" s="286"/>
      <c r="G8" s="286"/>
      <c r="H8" s="286"/>
      <c r="I8" s="287"/>
      <c r="J8" s="5"/>
    </row>
    <row r="9" spans="1:10" ht="18" customHeight="1" thickBot="1" x14ac:dyDescent="0.3">
      <c r="A9" s="11" t="s">
        <v>186</v>
      </c>
      <c r="B9" s="268" t="s">
        <v>278</v>
      </c>
      <c r="C9" s="269"/>
      <c r="D9" s="269"/>
      <c r="E9" s="269"/>
      <c r="F9" s="269"/>
      <c r="G9" s="269"/>
      <c r="H9" s="269"/>
      <c r="I9" s="270"/>
    </row>
    <row r="10" spans="1:10" ht="18" customHeight="1" thickBot="1" x14ac:dyDescent="0.3">
      <c r="A10" s="11" t="s">
        <v>114</v>
      </c>
      <c r="B10" s="268" t="s">
        <v>297</v>
      </c>
      <c r="C10" s="269"/>
      <c r="D10" s="269"/>
      <c r="E10" s="269"/>
      <c r="F10" s="269"/>
      <c r="G10" s="269"/>
      <c r="H10" s="269"/>
      <c r="I10" s="270"/>
    </row>
    <row r="11" spans="1:10" ht="18" customHeight="1" thickBot="1" x14ac:dyDescent="0.3">
      <c r="A11" s="11" t="s">
        <v>187</v>
      </c>
      <c r="B11" s="271" t="s">
        <v>279</v>
      </c>
      <c r="C11" s="272"/>
      <c r="D11" s="272"/>
      <c r="E11" s="272"/>
      <c r="F11" s="272"/>
      <c r="G11" s="272"/>
      <c r="H11" s="272"/>
      <c r="I11" s="273"/>
    </row>
    <row r="12" spans="1:10" ht="18" customHeight="1" thickBot="1" x14ac:dyDescent="0.3">
      <c r="A12" s="11" t="s">
        <v>223</v>
      </c>
      <c r="B12" s="261" t="s">
        <v>280</v>
      </c>
      <c r="C12" s="262"/>
      <c r="D12" s="262"/>
      <c r="E12" s="262"/>
      <c r="F12" s="262"/>
      <c r="G12" s="262"/>
      <c r="H12" s="262"/>
      <c r="I12" s="263"/>
    </row>
    <row r="13" spans="1:10" ht="18" customHeight="1" thickBot="1" x14ac:dyDescent="0.3">
      <c r="A13" s="12" t="s">
        <v>221</v>
      </c>
      <c r="B13" s="261">
        <v>3158083222</v>
      </c>
      <c r="C13" s="262"/>
      <c r="D13" s="262"/>
      <c r="E13" s="262"/>
      <c r="F13" s="262"/>
      <c r="G13" s="262"/>
      <c r="H13" s="262"/>
      <c r="I13" s="263"/>
    </row>
    <row r="14" spans="1:10" ht="18" customHeight="1" thickBot="1" x14ac:dyDescent="0.3">
      <c r="A14" s="12" t="s">
        <v>222</v>
      </c>
      <c r="B14" s="299" t="s">
        <v>283</v>
      </c>
      <c r="C14" s="299"/>
      <c r="D14" s="299"/>
      <c r="E14" s="299"/>
      <c r="F14" s="299"/>
      <c r="G14" s="299"/>
      <c r="H14" s="299"/>
      <c r="I14" s="299"/>
    </row>
    <row r="15" spans="1:10" ht="18" customHeight="1" thickBot="1" x14ac:dyDescent="0.3">
      <c r="A15" s="12" t="s">
        <v>224</v>
      </c>
      <c r="B15" s="42" t="s">
        <v>281</v>
      </c>
      <c r="C15" s="39"/>
      <c r="D15" s="39"/>
      <c r="E15" s="39"/>
      <c r="F15" s="39"/>
      <c r="G15" s="39"/>
      <c r="H15" s="39"/>
      <c r="I15" s="40"/>
    </row>
    <row r="16" spans="1:10" ht="18" customHeight="1" thickBot="1" x14ac:dyDescent="0.3">
      <c r="A16" s="12" t="s">
        <v>221</v>
      </c>
      <c r="B16" s="261">
        <v>3127334707</v>
      </c>
      <c r="C16" s="262"/>
      <c r="D16" s="262"/>
      <c r="E16" s="262"/>
      <c r="F16" s="262"/>
      <c r="G16" s="262"/>
      <c r="H16" s="262"/>
      <c r="I16" s="263"/>
    </row>
    <row r="17" spans="1:9" ht="18" customHeight="1" thickBot="1" x14ac:dyDescent="0.3">
      <c r="A17" s="12" t="s">
        <v>222</v>
      </c>
      <c r="B17" s="261" t="s">
        <v>282</v>
      </c>
      <c r="C17" s="262"/>
      <c r="D17" s="262"/>
      <c r="E17" s="262"/>
      <c r="F17" s="262"/>
      <c r="G17" s="262"/>
      <c r="H17" s="262"/>
      <c r="I17" s="263"/>
    </row>
    <row r="18" spans="1:9" ht="22.5" customHeight="1" thickBot="1" x14ac:dyDescent="0.3">
      <c r="A18" s="288"/>
      <c r="B18" s="289"/>
      <c r="C18" s="289"/>
      <c r="D18" s="289"/>
      <c r="E18" s="289"/>
      <c r="F18" s="289"/>
      <c r="G18" s="289"/>
      <c r="H18" s="289"/>
      <c r="I18" s="290"/>
    </row>
    <row r="19" spans="1:9" ht="30.75" customHeight="1" thickBot="1" x14ac:dyDescent="0.45">
      <c r="A19" s="291" t="s">
        <v>3</v>
      </c>
      <c r="B19" s="256" t="s">
        <v>4</v>
      </c>
      <c r="C19" s="274" t="s">
        <v>109</v>
      </c>
      <c r="D19" s="251" t="s">
        <v>108</v>
      </c>
      <c r="E19" s="293" t="s">
        <v>6</v>
      </c>
      <c r="F19" s="253" t="s">
        <v>5</v>
      </c>
      <c r="G19" s="254"/>
      <c r="H19" s="254"/>
      <c r="I19" s="255"/>
    </row>
    <row r="20" spans="1:9" ht="47.25" customHeight="1" thickBot="1" x14ac:dyDescent="0.25">
      <c r="A20" s="292"/>
      <c r="B20" s="257"/>
      <c r="C20" s="275"/>
      <c r="D20" s="252"/>
      <c r="E20" s="294"/>
      <c r="F20" s="9">
        <v>1</v>
      </c>
      <c r="G20" s="9">
        <v>2</v>
      </c>
      <c r="H20" s="9">
        <v>3</v>
      </c>
      <c r="I20" s="9">
        <v>4</v>
      </c>
    </row>
    <row r="21" spans="1:9" ht="12.75" customHeight="1" x14ac:dyDescent="0.2">
      <c r="A21" s="236" t="s">
        <v>0</v>
      </c>
      <c r="B21" s="295" t="s">
        <v>165</v>
      </c>
      <c r="C21" s="296">
        <f>(F21+G21+H21+I21+F22+G22+H22+I22+F23+G23+H23+I23+F24+G24+H24+I24+F25+G25+H25+I25+F26+G26+H26+I26)/6</f>
        <v>3.3333333333333335</v>
      </c>
      <c r="D21" s="13">
        <v>1</v>
      </c>
      <c r="E21" s="14" t="s">
        <v>7</v>
      </c>
      <c r="F21" s="15"/>
      <c r="G21" s="15"/>
      <c r="H21" s="15">
        <v>3</v>
      </c>
      <c r="I21" s="15"/>
    </row>
    <row r="22" spans="1:9" ht="12.75" customHeight="1" x14ac:dyDescent="0.25">
      <c r="A22" s="236"/>
      <c r="B22" s="212"/>
      <c r="C22" s="215"/>
      <c r="D22" s="16">
        <v>2</v>
      </c>
      <c r="E22" s="17" t="s">
        <v>8</v>
      </c>
      <c r="F22" s="33"/>
      <c r="G22" s="33"/>
      <c r="H22" s="33">
        <v>3</v>
      </c>
      <c r="I22" s="33"/>
    </row>
    <row r="23" spans="1:9" ht="12.75" customHeight="1" x14ac:dyDescent="0.2">
      <c r="A23" s="236"/>
      <c r="B23" s="212"/>
      <c r="C23" s="215"/>
      <c r="D23" s="13">
        <v>3</v>
      </c>
      <c r="E23" s="17" t="s">
        <v>9</v>
      </c>
      <c r="F23" s="33"/>
      <c r="G23" s="33"/>
      <c r="H23" s="33">
        <v>3</v>
      </c>
      <c r="I23" s="33"/>
    </row>
    <row r="24" spans="1:9" ht="12.75" customHeight="1" x14ac:dyDescent="0.25">
      <c r="A24" s="236"/>
      <c r="B24" s="212"/>
      <c r="C24" s="215"/>
      <c r="D24" s="16">
        <v>4</v>
      </c>
      <c r="E24" s="17" t="s">
        <v>10</v>
      </c>
      <c r="F24" s="33"/>
      <c r="G24" s="33"/>
      <c r="H24" s="33">
        <v>3</v>
      </c>
      <c r="I24" s="33"/>
    </row>
    <row r="25" spans="1:9" ht="12.75" customHeight="1" x14ac:dyDescent="0.2">
      <c r="A25" s="236"/>
      <c r="B25" s="212"/>
      <c r="C25" s="215"/>
      <c r="D25" s="13">
        <v>5</v>
      </c>
      <c r="E25" s="18" t="s">
        <v>11</v>
      </c>
      <c r="F25" s="33"/>
      <c r="G25" s="33"/>
      <c r="H25" s="33"/>
      <c r="I25" s="33">
        <v>4</v>
      </c>
    </row>
    <row r="26" spans="1:9" ht="12.75" customHeight="1" x14ac:dyDescent="0.25">
      <c r="A26" s="236"/>
      <c r="B26" s="213"/>
      <c r="C26" s="216"/>
      <c r="D26" s="16">
        <v>6</v>
      </c>
      <c r="E26" s="19" t="s">
        <v>12</v>
      </c>
      <c r="F26" s="33"/>
      <c r="G26" s="33"/>
      <c r="H26" s="33"/>
      <c r="I26" s="33">
        <v>4</v>
      </c>
    </row>
    <row r="27" spans="1:9" ht="12.75" customHeight="1" x14ac:dyDescent="0.2">
      <c r="A27" s="236"/>
      <c r="B27" s="237" t="s">
        <v>166</v>
      </c>
      <c r="C27" s="214">
        <f>(F27+G27+H27+I27+F28+G28+H28+I28+F29+G29+H29+I29+F30+G30+H30+I30+F31+G31+H31+I31+F32+G32+H32+I32)/6</f>
        <v>3.1666666666666665</v>
      </c>
      <c r="D27" s="13">
        <v>7</v>
      </c>
      <c r="E27" s="19" t="s">
        <v>13</v>
      </c>
      <c r="F27" s="33"/>
      <c r="G27" s="33"/>
      <c r="H27" s="33">
        <v>3</v>
      </c>
      <c r="I27" s="33"/>
    </row>
    <row r="28" spans="1:9" ht="12.75" customHeight="1" x14ac:dyDescent="0.25">
      <c r="A28" s="236"/>
      <c r="B28" s="238"/>
      <c r="C28" s="215"/>
      <c r="D28" s="16">
        <v>8</v>
      </c>
      <c r="E28" s="19" t="s">
        <v>14</v>
      </c>
      <c r="F28" s="33"/>
      <c r="G28" s="33"/>
      <c r="H28" s="33"/>
      <c r="I28" s="33">
        <v>4</v>
      </c>
    </row>
    <row r="29" spans="1:9" ht="12.75" customHeight="1" x14ac:dyDescent="0.2">
      <c r="A29" s="236"/>
      <c r="B29" s="238"/>
      <c r="C29" s="215"/>
      <c r="D29" s="13">
        <v>9</v>
      </c>
      <c r="E29" s="19" t="s">
        <v>15</v>
      </c>
      <c r="F29" s="33"/>
      <c r="G29" s="33"/>
      <c r="H29" s="33">
        <v>3</v>
      </c>
      <c r="I29" s="33"/>
    </row>
    <row r="30" spans="1:9" ht="12.75" customHeight="1" x14ac:dyDescent="0.25">
      <c r="A30" s="236"/>
      <c r="B30" s="238"/>
      <c r="C30" s="215"/>
      <c r="D30" s="16">
        <v>10</v>
      </c>
      <c r="E30" s="19" t="s">
        <v>16</v>
      </c>
      <c r="F30" s="33"/>
      <c r="G30" s="33"/>
      <c r="H30" s="33">
        <v>3</v>
      </c>
      <c r="I30" s="33"/>
    </row>
    <row r="31" spans="1:9" ht="12.75" customHeight="1" x14ac:dyDescent="0.2">
      <c r="A31" s="236"/>
      <c r="B31" s="238"/>
      <c r="C31" s="215"/>
      <c r="D31" s="13">
        <v>11</v>
      </c>
      <c r="E31" s="20" t="s">
        <v>18</v>
      </c>
      <c r="F31" s="33"/>
      <c r="G31" s="33"/>
      <c r="H31" s="33">
        <v>3</v>
      </c>
      <c r="I31" s="33"/>
    </row>
    <row r="32" spans="1:9" ht="12.75" customHeight="1" x14ac:dyDescent="0.25">
      <c r="A32" s="236"/>
      <c r="B32" s="239"/>
      <c r="C32" s="216"/>
      <c r="D32" s="16">
        <v>12</v>
      </c>
      <c r="E32" s="19" t="s">
        <v>17</v>
      </c>
      <c r="F32" s="33"/>
      <c r="G32" s="33"/>
      <c r="H32" s="33">
        <v>3</v>
      </c>
      <c r="I32" s="33"/>
    </row>
    <row r="33" spans="1:9" ht="12.75" customHeight="1" x14ac:dyDescent="0.25">
      <c r="A33" s="236"/>
      <c r="B33" s="211" t="s">
        <v>167</v>
      </c>
      <c r="C33" s="208">
        <f>(F33+G33+H33+I33+F34+G34+H34+I34+F35+G35+H35+I35+F36+G36+H36+I36+F37+G37+H37+I37+F38+G38+H38+I38+F39+G39+H39+I39+F40+G40+H40+I40+F41+G41+H41+I41)/9</f>
        <v>2.5555555555555554</v>
      </c>
      <c r="D33" s="13">
        <v>13</v>
      </c>
      <c r="E33" s="21" t="s">
        <v>191</v>
      </c>
      <c r="F33" s="33"/>
      <c r="G33" s="33"/>
      <c r="H33" s="33">
        <v>3</v>
      </c>
      <c r="I33" s="33"/>
    </row>
    <row r="34" spans="1:9" ht="12.75" customHeight="1" x14ac:dyDescent="0.25">
      <c r="A34" s="236"/>
      <c r="B34" s="212"/>
      <c r="C34" s="209"/>
      <c r="D34" s="16">
        <v>14</v>
      </c>
      <c r="E34" s="19" t="s">
        <v>19</v>
      </c>
      <c r="F34" s="33"/>
      <c r="G34" s="33"/>
      <c r="H34" s="33">
        <v>3</v>
      </c>
      <c r="I34" s="33"/>
    </row>
    <row r="35" spans="1:9" ht="12.75" customHeight="1" x14ac:dyDescent="0.2">
      <c r="A35" s="236"/>
      <c r="B35" s="212"/>
      <c r="C35" s="209"/>
      <c r="D35" s="13">
        <v>15</v>
      </c>
      <c r="E35" s="19" t="s">
        <v>20</v>
      </c>
      <c r="F35" s="33"/>
      <c r="G35" s="33"/>
      <c r="H35" s="33"/>
      <c r="I35" s="33">
        <v>4</v>
      </c>
    </row>
    <row r="36" spans="1:9" ht="12.75" customHeight="1" x14ac:dyDescent="0.25">
      <c r="A36" s="236"/>
      <c r="B36" s="212"/>
      <c r="C36" s="209"/>
      <c r="D36" s="16">
        <v>16</v>
      </c>
      <c r="E36" s="19" t="s">
        <v>21</v>
      </c>
      <c r="F36" s="33"/>
      <c r="G36" s="33">
        <v>2</v>
      </c>
      <c r="H36" s="33"/>
      <c r="I36" s="33"/>
    </row>
    <row r="37" spans="1:9" ht="12.75" customHeight="1" x14ac:dyDescent="0.2">
      <c r="A37" s="236"/>
      <c r="B37" s="212"/>
      <c r="C37" s="209"/>
      <c r="D37" s="13">
        <v>17</v>
      </c>
      <c r="E37" s="19" t="s">
        <v>22</v>
      </c>
      <c r="F37" s="33"/>
      <c r="G37" s="33">
        <v>2</v>
      </c>
      <c r="H37" s="33"/>
      <c r="I37" s="33"/>
    </row>
    <row r="38" spans="1:9" ht="12.75" customHeight="1" x14ac:dyDescent="0.25">
      <c r="A38" s="236"/>
      <c r="B38" s="212"/>
      <c r="C38" s="209"/>
      <c r="D38" s="16">
        <v>18</v>
      </c>
      <c r="E38" s="19" t="s">
        <v>23</v>
      </c>
      <c r="F38" s="33"/>
      <c r="G38" s="33"/>
      <c r="H38" s="33">
        <v>3</v>
      </c>
      <c r="I38" s="33"/>
    </row>
    <row r="39" spans="1:9" ht="12.75" customHeight="1" x14ac:dyDescent="0.2">
      <c r="A39" s="236"/>
      <c r="B39" s="212"/>
      <c r="C39" s="209"/>
      <c r="D39" s="13">
        <v>19</v>
      </c>
      <c r="E39" s="19" t="s">
        <v>24</v>
      </c>
      <c r="F39" s="33"/>
      <c r="G39" s="33">
        <v>2</v>
      </c>
      <c r="H39" s="33"/>
      <c r="I39" s="33"/>
    </row>
    <row r="40" spans="1:9" ht="12.75" customHeight="1" x14ac:dyDescent="0.25">
      <c r="A40" s="236"/>
      <c r="B40" s="212"/>
      <c r="C40" s="209"/>
      <c r="D40" s="16">
        <v>20</v>
      </c>
      <c r="E40" s="19" t="s">
        <v>112</v>
      </c>
      <c r="F40" s="33"/>
      <c r="G40" s="33">
        <v>2</v>
      </c>
      <c r="H40" s="33"/>
      <c r="I40" s="33"/>
    </row>
    <row r="41" spans="1:9" ht="12.75" customHeight="1" x14ac:dyDescent="0.2">
      <c r="A41" s="236"/>
      <c r="B41" s="213"/>
      <c r="C41" s="210"/>
      <c r="D41" s="13">
        <v>21</v>
      </c>
      <c r="E41" s="19" t="s">
        <v>25</v>
      </c>
      <c r="F41" s="33"/>
      <c r="G41" s="33">
        <v>2</v>
      </c>
      <c r="H41" s="33"/>
      <c r="I41" s="33"/>
    </row>
    <row r="42" spans="1:9" ht="12.75" customHeight="1" x14ac:dyDescent="0.25">
      <c r="A42" s="236"/>
      <c r="B42" s="237" t="s">
        <v>168</v>
      </c>
      <c r="C42" s="214">
        <f>(F42+G42+H42+I42+F43+G43+H43+I43+F44+G44+H44+I44+F45+G45+H45+I45)/4</f>
        <v>3</v>
      </c>
      <c r="D42" s="16">
        <v>22</v>
      </c>
      <c r="E42" s="19" t="s">
        <v>26</v>
      </c>
      <c r="F42" s="33"/>
      <c r="G42" s="33"/>
      <c r="H42" s="33">
        <v>3</v>
      </c>
      <c r="I42" s="33"/>
    </row>
    <row r="43" spans="1:9" ht="12.75" customHeight="1" x14ac:dyDescent="0.2">
      <c r="A43" s="236"/>
      <c r="B43" s="238"/>
      <c r="C43" s="215"/>
      <c r="D43" s="13">
        <v>23</v>
      </c>
      <c r="E43" s="19" t="s">
        <v>27</v>
      </c>
      <c r="F43" s="33"/>
      <c r="G43" s="33"/>
      <c r="H43" s="33">
        <v>3</v>
      </c>
      <c r="I43" s="33"/>
    </row>
    <row r="44" spans="1:9" ht="12.75" customHeight="1" x14ac:dyDescent="0.25">
      <c r="A44" s="236"/>
      <c r="B44" s="238"/>
      <c r="C44" s="215"/>
      <c r="D44" s="16">
        <v>24</v>
      </c>
      <c r="E44" s="19" t="s">
        <v>28</v>
      </c>
      <c r="F44" s="33"/>
      <c r="G44" s="33"/>
      <c r="H44" s="33">
        <v>3</v>
      </c>
      <c r="I44" s="33"/>
    </row>
    <row r="45" spans="1:9" ht="12.75" customHeight="1" x14ac:dyDescent="0.2">
      <c r="A45" s="236"/>
      <c r="B45" s="239"/>
      <c r="C45" s="216"/>
      <c r="D45" s="13">
        <v>25</v>
      </c>
      <c r="E45" s="20" t="s">
        <v>29</v>
      </c>
      <c r="F45" s="33"/>
      <c r="G45" s="33"/>
      <c r="H45" s="33">
        <v>3</v>
      </c>
      <c r="I45" s="33"/>
    </row>
    <row r="46" spans="1:9" ht="12.75" customHeight="1" x14ac:dyDescent="0.25">
      <c r="A46" s="236"/>
      <c r="B46" s="237" t="s">
        <v>169</v>
      </c>
      <c r="C46" s="214">
        <f>(F46+G46+H46+I46+F47+G47+H47+I47+F48+G48+H48+I48+F49+G49+H49+I49+F50+G50+H50+I50+F51+G51+H51+I51+F52+G52+H52+I52+F53+G53+H53++I53)/8</f>
        <v>2.875</v>
      </c>
      <c r="D46" s="16">
        <v>26</v>
      </c>
      <c r="E46" s="19" t="s">
        <v>30</v>
      </c>
      <c r="F46" s="33"/>
      <c r="G46" s="33"/>
      <c r="H46" s="33">
        <v>3</v>
      </c>
      <c r="I46" s="33"/>
    </row>
    <row r="47" spans="1:9" ht="12.75" customHeight="1" x14ac:dyDescent="0.2">
      <c r="A47" s="236"/>
      <c r="B47" s="238"/>
      <c r="C47" s="215"/>
      <c r="D47" s="13">
        <v>27</v>
      </c>
      <c r="E47" s="19" t="s">
        <v>31</v>
      </c>
      <c r="F47" s="33"/>
      <c r="G47" s="33">
        <v>2</v>
      </c>
      <c r="H47" s="33"/>
      <c r="I47" s="33"/>
    </row>
    <row r="48" spans="1:9" ht="12.75" customHeight="1" x14ac:dyDescent="0.25">
      <c r="A48" s="236"/>
      <c r="B48" s="238"/>
      <c r="C48" s="215"/>
      <c r="D48" s="16">
        <v>28</v>
      </c>
      <c r="E48" s="19" t="s">
        <v>32</v>
      </c>
      <c r="F48" s="33"/>
      <c r="G48" s="33">
        <v>2</v>
      </c>
      <c r="H48" s="33"/>
      <c r="I48" s="33"/>
    </row>
    <row r="49" spans="1:9" ht="12.75" customHeight="1" x14ac:dyDescent="0.2">
      <c r="A49" s="236"/>
      <c r="B49" s="238"/>
      <c r="C49" s="215"/>
      <c r="D49" s="13">
        <v>29</v>
      </c>
      <c r="E49" s="19" t="s">
        <v>33</v>
      </c>
      <c r="F49" s="33"/>
      <c r="G49" s="33"/>
      <c r="H49" s="33">
        <v>3</v>
      </c>
      <c r="I49" s="33"/>
    </row>
    <row r="50" spans="1:9" ht="12.75" customHeight="1" x14ac:dyDescent="0.25">
      <c r="A50" s="236"/>
      <c r="B50" s="238"/>
      <c r="C50" s="215"/>
      <c r="D50" s="16">
        <v>30</v>
      </c>
      <c r="E50" s="19" t="s">
        <v>34</v>
      </c>
      <c r="F50" s="33"/>
      <c r="G50" s="33"/>
      <c r="H50" s="33"/>
      <c r="I50" s="33">
        <v>4</v>
      </c>
    </row>
    <row r="51" spans="1:9" ht="12.75" customHeight="1" x14ac:dyDescent="0.2">
      <c r="A51" s="236"/>
      <c r="B51" s="238"/>
      <c r="C51" s="215"/>
      <c r="D51" s="13">
        <v>31</v>
      </c>
      <c r="E51" s="19" t="s">
        <v>35</v>
      </c>
      <c r="F51" s="33"/>
      <c r="G51" s="33"/>
      <c r="H51" s="33"/>
      <c r="I51" s="33">
        <v>4</v>
      </c>
    </row>
    <row r="52" spans="1:9" ht="12.75" customHeight="1" x14ac:dyDescent="0.25">
      <c r="A52" s="236"/>
      <c r="B52" s="238"/>
      <c r="C52" s="215"/>
      <c r="D52" s="16">
        <v>32</v>
      </c>
      <c r="E52" s="19" t="s">
        <v>36</v>
      </c>
      <c r="F52" s="33"/>
      <c r="G52" s="33">
        <v>2</v>
      </c>
      <c r="H52" s="33"/>
      <c r="I52" s="33"/>
    </row>
    <row r="53" spans="1:9" ht="12.75" customHeight="1" x14ac:dyDescent="0.2">
      <c r="A53" s="236"/>
      <c r="B53" s="239"/>
      <c r="C53" s="216"/>
      <c r="D53" s="13">
        <v>33</v>
      </c>
      <c r="E53" s="19" t="s">
        <v>37</v>
      </c>
      <c r="F53" s="33"/>
      <c r="G53" s="33"/>
      <c r="H53" s="33">
        <v>3</v>
      </c>
      <c r="I53" s="33"/>
    </row>
    <row r="54" spans="1:9" ht="12.75" customHeight="1" x14ac:dyDescent="0.25">
      <c r="A54" s="236"/>
      <c r="B54" s="237" t="s">
        <v>170</v>
      </c>
      <c r="C54" s="214">
        <f>(F54+F55+F56+F57+G54+G55+G56+G57+H54+H55+H56+H57+I54+I55+I56+I57)/4</f>
        <v>2.75</v>
      </c>
      <c r="D54" s="16">
        <v>34</v>
      </c>
      <c r="E54" s="19" t="s">
        <v>38</v>
      </c>
      <c r="F54" s="33"/>
      <c r="G54" s="33"/>
      <c r="H54" s="33">
        <v>3</v>
      </c>
      <c r="I54" s="33"/>
    </row>
    <row r="55" spans="1:9" ht="12.75" customHeight="1" x14ac:dyDescent="0.2">
      <c r="A55" s="236"/>
      <c r="B55" s="238"/>
      <c r="C55" s="215"/>
      <c r="D55" s="13">
        <v>35</v>
      </c>
      <c r="E55" s="19" t="s">
        <v>39</v>
      </c>
      <c r="F55" s="33"/>
      <c r="G55" s="33"/>
      <c r="H55" s="33"/>
      <c r="I55" s="33">
        <v>4</v>
      </c>
    </row>
    <row r="56" spans="1:9" ht="12.75" customHeight="1" x14ac:dyDescent="0.25">
      <c r="A56" s="236"/>
      <c r="B56" s="238"/>
      <c r="C56" s="215"/>
      <c r="D56" s="16">
        <v>36</v>
      </c>
      <c r="E56" s="19" t="s">
        <v>40</v>
      </c>
      <c r="F56" s="33"/>
      <c r="G56" s="33"/>
      <c r="H56" s="33">
        <v>3</v>
      </c>
      <c r="I56" s="33"/>
    </row>
    <row r="57" spans="1:9" ht="12.75" customHeight="1" x14ac:dyDescent="0.2">
      <c r="A57" s="283"/>
      <c r="B57" s="239"/>
      <c r="C57" s="216"/>
      <c r="D57" s="13">
        <v>37</v>
      </c>
      <c r="E57" s="19" t="s">
        <v>41</v>
      </c>
      <c r="F57" s="33">
        <v>1</v>
      </c>
      <c r="G57" s="33"/>
      <c r="H57" s="33"/>
      <c r="I57" s="33"/>
    </row>
    <row r="58" spans="1:9" ht="12.75" customHeight="1" x14ac:dyDescent="0.25">
      <c r="A58" s="235" t="s">
        <v>1</v>
      </c>
      <c r="B58" s="237" t="s">
        <v>171</v>
      </c>
      <c r="C58" s="214">
        <f>(F58+F59+F60+F61+F62+G58+G59+G60+G61+G62+H58+H59+H60+H61+H62+I58+I59+I60+I61+I62)/5</f>
        <v>3.2</v>
      </c>
      <c r="D58" s="16">
        <v>38</v>
      </c>
      <c r="E58" s="19" t="s">
        <v>42</v>
      </c>
      <c r="F58" s="33"/>
      <c r="G58" s="33"/>
      <c r="H58" s="33">
        <v>3</v>
      </c>
      <c r="I58" s="33"/>
    </row>
    <row r="59" spans="1:9" ht="12.75" customHeight="1" x14ac:dyDescent="0.2">
      <c r="A59" s="236"/>
      <c r="B59" s="238"/>
      <c r="C59" s="215"/>
      <c r="D59" s="13">
        <v>39</v>
      </c>
      <c r="E59" s="19" t="s">
        <v>43</v>
      </c>
      <c r="F59" s="33"/>
      <c r="G59" s="33"/>
      <c r="H59" s="33">
        <v>3</v>
      </c>
      <c r="I59" s="33"/>
    </row>
    <row r="60" spans="1:9" ht="12.75" customHeight="1" x14ac:dyDescent="0.25">
      <c r="A60" s="236"/>
      <c r="B60" s="238"/>
      <c r="C60" s="215"/>
      <c r="D60" s="16">
        <v>40</v>
      </c>
      <c r="E60" s="19" t="s">
        <v>44</v>
      </c>
      <c r="F60" s="33"/>
      <c r="G60" s="33"/>
      <c r="H60" s="33">
        <v>3</v>
      </c>
      <c r="I60" s="33"/>
    </row>
    <row r="61" spans="1:9" ht="12.75" customHeight="1" x14ac:dyDescent="0.2">
      <c r="A61" s="236"/>
      <c r="B61" s="238"/>
      <c r="C61" s="215"/>
      <c r="D61" s="13">
        <v>41</v>
      </c>
      <c r="E61" s="19" t="s">
        <v>45</v>
      </c>
      <c r="F61" s="33"/>
      <c r="G61" s="33"/>
      <c r="H61" s="33"/>
      <c r="I61" s="33">
        <v>4</v>
      </c>
    </row>
    <row r="62" spans="1:9" ht="12.75" customHeight="1" x14ac:dyDescent="0.25">
      <c r="A62" s="236"/>
      <c r="B62" s="239"/>
      <c r="C62" s="216"/>
      <c r="D62" s="16">
        <v>42</v>
      </c>
      <c r="E62" s="22" t="s">
        <v>188</v>
      </c>
      <c r="F62" s="33"/>
      <c r="G62" s="33"/>
      <c r="H62" s="33">
        <v>3</v>
      </c>
      <c r="I62" s="33"/>
    </row>
    <row r="63" spans="1:9" ht="15" customHeight="1" x14ac:dyDescent="0.2">
      <c r="A63" s="236"/>
      <c r="B63" s="237" t="s">
        <v>172</v>
      </c>
      <c r="C63" s="214">
        <f>(F63+G63+H63+I63+F64+G64+H64+I64+F65+G65+H65+I65+F66+G66+H66+I66+F67+G67+H67+I67+F68+G68+H68+I68)/6</f>
        <v>2.3333333333333335</v>
      </c>
      <c r="D63" s="13">
        <v>43</v>
      </c>
      <c r="E63" s="19" t="s">
        <v>46</v>
      </c>
      <c r="F63" s="33"/>
      <c r="G63" s="33">
        <v>2</v>
      </c>
      <c r="H63" s="33"/>
      <c r="I63" s="33"/>
    </row>
    <row r="64" spans="1:9" ht="12.75" customHeight="1" x14ac:dyDescent="0.25">
      <c r="A64" s="236"/>
      <c r="B64" s="238"/>
      <c r="C64" s="215"/>
      <c r="D64" s="16">
        <v>44</v>
      </c>
      <c r="E64" s="19" t="s">
        <v>47</v>
      </c>
      <c r="F64" s="33"/>
      <c r="G64" s="33">
        <v>2</v>
      </c>
      <c r="H64" s="33"/>
      <c r="I64" s="33"/>
    </row>
    <row r="65" spans="1:9" ht="12.75" customHeight="1" x14ac:dyDescent="0.2">
      <c r="A65" s="236"/>
      <c r="B65" s="238"/>
      <c r="C65" s="215"/>
      <c r="D65" s="13">
        <v>45</v>
      </c>
      <c r="E65" s="20" t="s">
        <v>48</v>
      </c>
      <c r="F65" s="33"/>
      <c r="G65" s="33">
        <v>2</v>
      </c>
      <c r="H65" s="33"/>
      <c r="I65" s="33"/>
    </row>
    <row r="66" spans="1:9" ht="12.75" customHeight="1" x14ac:dyDescent="0.25">
      <c r="A66" s="236"/>
      <c r="B66" s="238"/>
      <c r="C66" s="215"/>
      <c r="D66" s="16">
        <v>46</v>
      </c>
      <c r="E66" s="19" t="s">
        <v>49</v>
      </c>
      <c r="F66" s="33"/>
      <c r="G66" s="33"/>
      <c r="H66" s="33">
        <v>3</v>
      </c>
      <c r="I66" s="33"/>
    </row>
    <row r="67" spans="1:9" ht="12.75" customHeight="1" x14ac:dyDescent="0.2">
      <c r="A67" s="236"/>
      <c r="B67" s="238"/>
      <c r="C67" s="215"/>
      <c r="D67" s="13">
        <v>47</v>
      </c>
      <c r="E67" s="20" t="s">
        <v>50</v>
      </c>
      <c r="F67" s="33"/>
      <c r="G67" s="33">
        <v>2</v>
      </c>
      <c r="H67" s="33"/>
      <c r="I67" s="33"/>
    </row>
    <row r="68" spans="1:9" ht="12.75" customHeight="1" x14ac:dyDescent="0.25">
      <c r="A68" s="236"/>
      <c r="B68" s="239"/>
      <c r="C68" s="216"/>
      <c r="D68" s="16">
        <v>48</v>
      </c>
      <c r="E68" s="20" t="s">
        <v>51</v>
      </c>
      <c r="F68" s="33"/>
      <c r="G68" s="33"/>
      <c r="H68" s="33">
        <v>3</v>
      </c>
      <c r="I68" s="33"/>
    </row>
    <row r="69" spans="1:9" ht="12.75" customHeight="1" x14ac:dyDescent="0.2">
      <c r="A69" s="236"/>
      <c r="B69" s="237" t="s">
        <v>173</v>
      </c>
      <c r="C69" s="214">
        <f>(F69+G69+H69+I69+F70+G70+H70+I70+F71+G71+H71+I71)/3</f>
        <v>3.3333333333333335</v>
      </c>
      <c r="D69" s="13">
        <v>49</v>
      </c>
      <c r="E69" s="19" t="s">
        <v>52</v>
      </c>
      <c r="F69" s="33"/>
      <c r="G69" s="33">
        <v>2</v>
      </c>
      <c r="H69" s="33"/>
      <c r="I69" s="33"/>
    </row>
    <row r="70" spans="1:9" ht="12.75" customHeight="1" x14ac:dyDescent="0.25">
      <c r="A70" s="236"/>
      <c r="B70" s="238"/>
      <c r="C70" s="215"/>
      <c r="D70" s="16">
        <v>50</v>
      </c>
      <c r="E70" s="19" t="s">
        <v>53</v>
      </c>
      <c r="F70" s="33"/>
      <c r="G70" s="33"/>
      <c r="H70" s="33"/>
      <c r="I70" s="33">
        <v>4</v>
      </c>
    </row>
    <row r="71" spans="1:9" ht="12.75" customHeight="1" x14ac:dyDescent="0.2">
      <c r="A71" s="236"/>
      <c r="B71" s="239"/>
      <c r="C71" s="216"/>
      <c r="D71" s="13">
        <v>51</v>
      </c>
      <c r="E71" s="19" t="s">
        <v>54</v>
      </c>
      <c r="F71" s="33"/>
      <c r="G71" s="33"/>
      <c r="H71" s="33"/>
      <c r="I71" s="33">
        <v>4</v>
      </c>
    </row>
    <row r="72" spans="1:9" ht="12.75" customHeight="1" x14ac:dyDescent="0.25">
      <c r="A72" s="236"/>
      <c r="B72" s="237" t="s">
        <v>174</v>
      </c>
      <c r="C72" s="214">
        <f>(F72+G72+H72+I72+F73+G73+H73+I73+F74+G74+H74+I74+F75+G75+H75+I75+F76+G76+H76+I76+F77+G77+H77+I77)/6</f>
        <v>3.1666666666666665</v>
      </c>
      <c r="D72" s="16">
        <v>52</v>
      </c>
      <c r="E72" s="19" t="s">
        <v>55</v>
      </c>
      <c r="F72" s="33"/>
      <c r="G72" s="33"/>
      <c r="H72" s="33"/>
      <c r="I72" s="33">
        <v>4</v>
      </c>
    </row>
    <row r="73" spans="1:9" ht="12.75" customHeight="1" x14ac:dyDescent="0.2">
      <c r="A73" s="236"/>
      <c r="B73" s="238"/>
      <c r="C73" s="215"/>
      <c r="D73" s="13">
        <v>53</v>
      </c>
      <c r="E73" s="19" t="s">
        <v>110</v>
      </c>
      <c r="F73" s="33"/>
      <c r="G73" s="33"/>
      <c r="H73" s="33"/>
      <c r="I73" s="33">
        <v>4</v>
      </c>
    </row>
    <row r="74" spans="1:9" ht="12.75" customHeight="1" x14ac:dyDescent="0.25">
      <c r="A74" s="236"/>
      <c r="B74" s="238"/>
      <c r="C74" s="215"/>
      <c r="D74" s="16">
        <v>54</v>
      </c>
      <c r="E74" s="19" t="s">
        <v>56</v>
      </c>
      <c r="F74" s="33"/>
      <c r="G74" s="33">
        <v>2</v>
      </c>
      <c r="H74" s="33"/>
      <c r="I74" s="33"/>
    </row>
    <row r="75" spans="1:9" ht="12.75" customHeight="1" x14ac:dyDescent="0.2">
      <c r="A75" s="236"/>
      <c r="B75" s="238"/>
      <c r="C75" s="215"/>
      <c r="D75" s="13">
        <v>55</v>
      </c>
      <c r="E75" s="19" t="s">
        <v>57</v>
      </c>
      <c r="F75" s="33"/>
      <c r="G75" s="33">
        <v>2</v>
      </c>
      <c r="H75" s="33"/>
      <c r="I75" s="33"/>
    </row>
    <row r="76" spans="1:9" ht="12.75" customHeight="1" x14ac:dyDescent="0.25">
      <c r="A76" s="236"/>
      <c r="B76" s="238"/>
      <c r="C76" s="215"/>
      <c r="D76" s="16">
        <v>56</v>
      </c>
      <c r="E76" s="19" t="s">
        <v>58</v>
      </c>
      <c r="F76" s="33"/>
      <c r="G76" s="33"/>
      <c r="H76" s="33"/>
      <c r="I76" s="33">
        <v>4</v>
      </c>
    </row>
    <row r="77" spans="1:9" ht="12.75" customHeight="1" x14ac:dyDescent="0.2">
      <c r="A77" s="236"/>
      <c r="B77" s="239"/>
      <c r="C77" s="216"/>
      <c r="D77" s="13">
        <v>57</v>
      </c>
      <c r="E77" s="20" t="s">
        <v>75</v>
      </c>
      <c r="F77" s="33"/>
      <c r="G77" s="33"/>
      <c r="H77" s="33">
        <v>3</v>
      </c>
      <c r="I77" s="33"/>
    </row>
    <row r="78" spans="1:9" ht="44.25" customHeight="1" x14ac:dyDescent="0.2">
      <c r="A78" s="283"/>
      <c r="B78" s="27" t="s">
        <v>153</v>
      </c>
      <c r="C78" s="10">
        <f>(F209)</f>
        <v>3</v>
      </c>
      <c r="D78" s="23">
        <v>58</v>
      </c>
      <c r="E78" s="24" t="s">
        <v>154</v>
      </c>
      <c r="F78" s="33"/>
      <c r="G78" s="33"/>
      <c r="H78" s="33"/>
      <c r="I78" s="33"/>
    </row>
    <row r="79" spans="1:9" ht="12.75" customHeight="1" x14ac:dyDescent="0.2">
      <c r="A79" s="280" t="s">
        <v>231</v>
      </c>
      <c r="B79" s="211" t="s">
        <v>176</v>
      </c>
      <c r="C79" s="214">
        <f>(F79+G79+H79+I79+F80+G80+H80+I80+F81+G81+H81+I81)/3</f>
        <v>2.6666666666666665</v>
      </c>
      <c r="D79" s="13">
        <v>59</v>
      </c>
      <c r="E79" s="19" t="s">
        <v>59</v>
      </c>
      <c r="F79" s="33"/>
      <c r="G79" s="33">
        <v>2</v>
      </c>
      <c r="H79" s="33"/>
      <c r="I79" s="33"/>
    </row>
    <row r="80" spans="1:9" ht="12.75" customHeight="1" x14ac:dyDescent="0.25">
      <c r="A80" s="281"/>
      <c r="B80" s="212"/>
      <c r="C80" s="215"/>
      <c r="D80" s="16">
        <v>60</v>
      </c>
      <c r="E80" s="19" t="s">
        <v>60</v>
      </c>
      <c r="F80" s="33"/>
      <c r="G80" s="33"/>
      <c r="H80" s="33">
        <v>3</v>
      </c>
      <c r="I80" s="33"/>
    </row>
    <row r="81" spans="1:9" ht="12.75" customHeight="1" x14ac:dyDescent="0.2">
      <c r="A81" s="281"/>
      <c r="B81" s="213"/>
      <c r="C81" s="216"/>
      <c r="D81" s="13">
        <v>61</v>
      </c>
      <c r="E81" s="19" t="s">
        <v>61</v>
      </c>
      <c r="F81" s="33"/>
      <c r="G81" s="33"/>
      <c r="H81" s="33">
        <v>3</v>
      </c>
      <c r="I81" s="33"/>
    </row>
    <row r="82" spans="1:9" ht="12.75" customHeight="1" x14ac:dyDescent="0.25">
      <c r="A82" s="281"/>
      <c r="B82" s="211" t="s">
        <v>175</v>
      </c>
      <c r="C82" s="214">
        <f>(F82+G82+H82+I82+F83+G83+H83+I83+F84+G84+H84+I84+F85+G85+H85+I85+F86+G86+H86+I86+F87+G87+H87+I87+F88+G88+H88+I88+F89+G89+H89++I89)/8</f>
        <v>2.125</v>
      </c>
      <c r="D82" s="16">
        <v>62</v>
      </c>
      <c r="E82" s="19" t="s">
        <v>63</v>
      </c>
      <c r="F82" s="33"/>
      <c r="G82" s="33"/>
      <c r="H82" s="33">
        <v>3</v>
      </c>
      <c r="I82" s="33"/>
    </row>
    <row r="83" spans="1:9" ht="12.75" customHeight="1" x14ac:dyDescent="0.2">
      <c r="A83" s="281"/>
      <c r="B83" s="212"/>
      <c r="C83" s="215"/>
      <c r="D83" s="13">
        <v>63</v>
      </c>
      <c r="E83" s="20" t="s">
        <v>62</v>
      </c>
      <c r="F83" s="33"/>
      <c r="G83" s="33">
        <v>2</v>
      </c>
      <c r="H83" s="33"/>
      <c r="I83" s="33"/>
    </row>
    <row r="84" spans="1:9" ht="12.75" customHeight="1" x14ac:dyDescent="0.25">
      <c r="A84" s="281"/>
      <c r="B84" s="212"/>
      <c r="C84" s="215"/>
      <c r="D84" s="16">
        <v>64</v>
      </c>
      <c r="E84" s="20" t="s">
        <v>64</v>
      </c>
      <c r="F84" s="33"/>
      <c r="G84" s="33"/>
      <c r="H84" s="33">
        <v>3</v>
      </c>
      <c r="I84" s="33"/>
    </row>
    <row r="85" spans="1:9" ht="12.75" customHeight="1" x14ac:dyDescent="0.2">
      <c r="A85" s="281"/>
      <c r="B85" s="212"/>
      <c r="C85" s="215"/>
      <c r="D85" s="13">
        <v>65</v>
      </c>
      <c r="E85" s="20" t="s">
        <v>65</v>
      </c>
      <c r="F85" s="33"/>
      <c r="G85" s="33">
        <v>2</v>
      </c>
      <c r="H85" s="33"/>
      <c r="I85" s="33"/>
    </row>
    <row r="86" spans="1:9" ht="12.75" customHeight="1" x14ac:dyDescent="0.25">
      <c r="A86" s="281"/>
      <c r="B86" s="212"/>
      <c r="C86" s="215"/>
      <c r="D86" s="16">
        <v>66</v>
      </c>
      <c r="E86" s="20" t="s">
        <v>66</v>
      </c>
      <c r="F86" s="33"/>
      <c r="G86" s="33">
        <v>2</v>
      </c>
      <c r="H86" s="33"/>
      <c r="I86" s="33"/>
    </row>
    <row r="87" spans="1:9" ht="12.75" customHeight="1" x14ac:dyDescent="0.2">
      <c r="A87" s="281"/>
      <c r="B87" s="212"/>
      <c r="C87" s="215"/>
      <c r="D87" s="13">
        <v>67</v>
      </c>
      <c r="E87" s="20" t="s">
        <v>67</v>
      </c>
      <c r="F87" s="33"/>
      <c r="G87" s="33">
        <v>2</v>
      </c>
      <c r="H87" s="33"/>
      <c r="I87" s="33"/>
    </row>
    <row r="88" spans="1:9" ht="12.75" customHeight="1" x14ac:dyDescent="0.25">
      <c r="A88" s="281"/>
      <c r="B88" s="212"/>
      <c r="C88" s="215"/>
      <c r="D88" s="16">
        <v>68</v>
      </c>
      <c r="E88" s="20" t="s">
        <v>68</v>
      </c>
      <c r="F88" s="33">
        <v>1</v>
      </c>
      <c r="G88" s="33"/>
      <c r="H88" s="33"/>
      <c r="I88" s="33"/>
    </row>
    <row r="89" spans="1:9" ht="12.75" customHeight="1" x14ac:dyDescent="0.2">
      <c r="A89" s="281"/>
      <c r="B89" s="213"/>
      <c r="C89" s="216"/>
      <c r="D89" s="13">
        <v>69</v>
      </c>
      <c r="E89" s="20" t="s">
        <v>69</v>
      </c>
      <c r="F89" s="33"/>
      <c r="G89" s="33">
        <v>2</v>
      </c>
      <c r="H89" s="33"/>
      <c r="I89" s="33"/>
    </row>
    <row r="90" spans="1:9" ht="12.75" customHeight="1" x14ac:dyDescent="0.25">
      <c r="A90" s="281"/>
      <c r="B90" s="211" t="s">
        <v>177</v>
      </c>
      <c r="C90" s="214">
        <f>(F90+F91+F92+F93+F94+G90+G91+G92+G93+G94+H90+H91+H92+H93+H94+I90+I91+I92+I93+I94)/5</f>
        <v>1.6</v>
      </c>
      <c r="D90" s="16">
        <v>70</v>
      </c>
      <c r="E90" s="19" t="s">
        <v>70</v>
      </c>
      <c r="F90" s="33">
        <v>1</v>
      </c>
      <c r="G90" s="33"/>
      <c r="H90" s="33"/>
      <c r="I90" s="33"/>
    </row>
    <row r="91" spans="1:9" ht="12.75" customHeight="1" x14ac:dyDescent="0.2">
      <c r="A91" s="281"/>
      <c r="B91" s="212"/>
      <c r="C91" s="215"/>
      <c r="D91" s="13">
        <v>71</v>
      </c>
      <c r="E91" s="19" t="s">
        <v>71</v>
      </c>
      <c r="F91" s="33">
        <v>1</v>
      </c>
      <c r="G91" s="33"/>
      <c r="H91" s="33"/>
      <c r="I91" s="33"/>
    </row>
    <row r="92" spans="1:9" ht="12.75" customHeight="1" x14ac:dyDescent="0.25">
      <c r="A92" s="281"/>
      <c r="B92" s="212"/>
      <c r="C92" s="215"/>
      <c r="D92" s="16">
        <v>72</v>
      </c>
      <c r="E92" s="19" t="s">
        <v>72</v>
      </c>
      <c r="F92" s="33"/>
      <c r="G92" s="33">
        <v>2</v>
      </c>
      <c r="H92" s="33"/>
      <c r="I92" s="33"/>
    </row>
    <row r="93" spans="1:9" ht="12.75" customHeight="1" x14ac:dyDescent="0.2">
      <c r="A93" s="281"/>
      <c r="B93" s="212"/>
      <c r="C93" s="215"/>
      <c r="D93" s="13">
        <v>73</v>
      </c>
      <c r="E93" s="20" t="s">
        <v>73</v>
      </c>
      <c r="F93" s="33">
        <v>1</v>
      </c>
      <c r="G93" s="33"/>
      <c r="H93" s="33"/>
      <c r="I93" s="33"/>
    </row>
    <row r="94" spans="1:9" ht="12.75" customHeight="1" x14ac:dyDescent="0.25">
      <c r="A94" s="281"/>
      <c r="B94" s="213"/>
      <c r="C94" s="216"/>
      <c r="D94" s="16">
        <v>74</v>
      </c>
      <c r="E94" s="19" t="s">
        <v>74</v>
      </c>
      <c r="F94" s="33"/>
      <c r="G94" s="33"/>
      <c r="H94" s="33">
        <v>3</v>
      </c>
      <c r="I94" s="33"/>
    </row>
    <row r="95" spans="1:9" ht="12.75" customHeight="1" x14ac:dyDescent="0.2">
      <c r="A95" s="281"/>
      <c r="B95" s="211" t="s">
        <v>178</v>
      </c>
      <c r="C95" s="214">
        <f>(F95+G95+H95+I95+F96+G96+H96+I96+F97+G97+H97+I97+F98+G98+H98+I98+F99+G99+H99+I99+F100+G100+H100+I100+F101+G101+H101+I101+F102+G102+H102+I102+F103+G103+H103+I103+F104+G104+H104+I104+F105+G105+H105+I105)/11</f>
        <v>2.4545454545454546</v>
      </c>
      <c r="D95" s="13">
        <v>75</v>
      </c>
      <c r="E95" s="19" t="s">
        <v>185</v>
      </c>
      <c r="F95" s="33"/>
      <c r="G95" s="33"/>
      <c r="H95" s="33">
        <v>3</v>
      </c>
      <c r="I95" s="33"/>
    </row>
    <row r="96" spans="1:9" ht="12.75" customHeight="1" x14ac:dyDescent="0.25">
      <c r="A96" s="281"/>
      <c r="B96" s="212"/>
      <c r="C96" s="215"/>
      <c r="D96" s="16">
        <v>76</v>
      </c>
      <c r="E96" s="19" t="s">
        <v>76</v>
      </c>
      <c r="F96" s="33"/>
      <c r="G96" s="33"/>
      <c r="H96" s="33">
        <v>3</v>
      </c>
      <c r="I96" s="33"/>
    </row>
    <row r="97" spans="1:9" ht="12.75" customHeight="1" x14ac:dyDescent="0.2">
      <c r="A97" s="281"/>
      <c r="B97" s="212"/>
      <c r="C97" s="215"/>
      <c r="D97" s="13">
        <v>77</v>
      </c>
      <c r="E97" s="19" t="s">
        <v>77</v>
      </c>
      <c r="F97" s="33">
        <v>1</v>
      </c>
      <c r="G97" s="33"/>
      <c r="H97" s="33"/>
      <c r="I97" s="33"/>
    </row>
    <row r="98" spans="1:9" ht="12.75" customHeight="1" x14ac:dyDescent="0.25">
      <c r="A98" s="281"/>
      <c r="B98" s="212"/>
      <c r="C98" s="215"/>
      <c r="D98" s="16">
        <v>78</v>
      </c>
      <c r="E98" s="19" t="s">
        <v>78</v>
      </c>
      <c r="F98" s="33"/>
      <c r="G98" s="33"/>
      <c r="H98" s="33">
        <v>3</v>
      </c>
      <c r="I98" s="33"/>
    </row>
    <row r="99" spans="1:9" ht="12.75" customHeight="1" x14ac:dyDescent="0.2">
      <c r="A99" s="281"/>
      <c r="B99" s="212"/>
      <c r="C99" s="215"/>
      <c r="D99" s="13">
        <v>79</v>
      </c>
      <c r="E99" s="19" t="s">
        <v>79</v>
      </c>
      <c r="F99" s="33"/>
      <c r="G99" s="33"/>
      <c r="H99" s="33"/>
      <c r="I99" s="33">
        <v>4</v>
      </c>
    </row>
    <row r="100" spans="1:9" ht="12.75" customHeight="1" x14ac:dyDescent="0.25">
      <c r="A100" s="281"/>
      <c r="B100" s="212"/>
      <c r="C100" s="215"/>
      <c r="D100" s="16">
        <v>80</v>
      </c>
      <c r="E100" s="19" t="s">
        <v>80</v>
      </c>
      <c r="F100" s="33"/>
      <c r="G100" s="33"/>
      <c r="H100" s="33">
        <v>3</v>
      </c>
      <c r="I100" s="33"/>
    </row>
    <row r="101" spans="1:9" ht="12.75" customHeight="1" x14ac:dyDescent="0.2">
      <c r="A101" s="281"/>
      <c r="B101" s="212"/>
      <c r="C101" s="215"/>
      <c r="D101" s="13">
        <v>81</v>
      </c>
      <c r="E101" s="19" t="s">
        <v>81</v>
      </c>
      <c r="F101" s="33"/>
      <c r="G101" s="33">
        <v>2</v>
      </c>
      <c r="H101" s="33"/>
      <c r="I101" s="33"/>
    </row>
    <row r="102" spans="1:9" ht="12.75" customHeight="1" x14ac:dyDescent="0.25">
      <c r="A102" s="281"/>
      <c r="B102" s="212"/>
      <c r="C102" s="215"/>
      <c r="D102" s="16">
        <v>82</v>
      </c>
      <c r="E102" s="19" t="s">
        <v>82</v>
      </c>
      <c r="F102" s="33"/>
      <c r="G102" s="33">
        <v>2</v>
      </c>
      <c r="H102" s="33"/>
      <c r="I102" s="33"/>
    </row>
    <row r="103" spans="1:9" ht="12.75" customHeight="1" x14ac:dyDescent="0.2">
      <c r="A103" s="281"/>
      <c r="B103" s="212"/>
      <c r="C103" s="215"/>
      <c r="D103" s="13">
        <v>83</v>
      </c>
      <c r="E103" s="19" t="s">
        <v>83</v>
      </c>
      <c r="F103" s="33">
        <v>1</v>
      </c>
      <c r="G103" s="33"/>
      <c r="H103" s="33"/>
      <c r="I103" s="33"/>
    </row>
    <row r="104" spans="1:9" ht="12.75" customHeight="1" x14ac:dyDescent="0.25">
      <c r="A104" s="281"/>
      <c r="B104" s="212"/>
      <c r="C104" s="215"/>
      <c r="D104" s="16">
        <v>84</v>
      </c>
      <c r="E104" s="19" t="s">
        <v>84</v>
      </c>
      <c r="F104" s="33"/>
      <c r="G104" s="33"/>
      <c r="H104" s="33">
        <v>3</v>
      </c>
      <c r="I104" s="33"/>
    </row>
    <row r="105" spans="1:9" ht="12.75" customHeight="1" x14ac:dyDescent="0.2">
      <c r="A105" s="281"/>
      <c r="B105" s="213"/>
      <c r="C105" s="216"/>
      <c r="D105" s="13">
        <v>85</v>
      </c>
      <c r="E105" s="19" t="s">
        <v>85</v>
      </c>
      <c r="F105" s="33"/>
      <c r="G105" s="33">
        <v>2</v>
      </c>
      <c r="H105" s="33"/>
      <c r="I105" s="33"/>
    </row>
    <row r="106" spans="1:9" ht="12.75" customHeight="1" x14ac:dyDescent="0.25">
      <c r="A106" s="281"/>
      <c r="B106" s="217" t="s">
        <v>189</v>
      </c>
      <c r="C106" s="214">
        <f>(F106+G106+H106+I106+F107+G107+H107+I107+F108+G108+H108+I108+F109+G109+H109+I109)/4</f>
        <v>3.5</v>
      </c>
      <c r="D106" s="16">
        <v>86</v>
      </c>
      <c r="E106" s="20" t="s">
        <v>86</v>
      </c>
      <c r="F106" s="33"/>
      <c r="G106" s="33"/>
      <c r="H106" s="33">
        <v>3</v>
      </c>
      <c r="I106" s="33"/>
    </row>
    <row r="107" spans="1:9" ht="12.75" customHeight="1" x14ac:dyDescent="0.2">
      <c r="A107" s="281"/>
      <c r="B107" s="218"/>
      <c r="C107" s="215"/>
      <c r="D107" s="13">
        <v>87</v>
      </c>
      <c r="E107" s="20" t="s">
        <v>87</v>
      </c>
      <c r="F107" s="33"/>
      <c r="G107" s="33"/>
      <c r="H107" s="33"/>
      <c r="I107" s="33">
        <v>4</v>
      </c>
    </row>
    <row r="108" spans="1:9" ht="12.75" customHeight="1" x14ac:dyDescent="0.25">
      <c r="A108" s="281"/>
      <c r="B108" s="218"/>
      <c r="C108" s="215"/>
      <c r="D108" s="16">
        <v>88</v>
      </c>
      <c r="E108" s="20" t="s">
        <v>88</v>
      </c>
      <c r="F108" s="33"/>
      <c r="G108" s="33"/>
      <c r="H108" s="33"/>
      <c r="I108" s="33">
        <v>4</v>
      </c>
    </row>
    <row r="109" spans="1:9" ht="12.75" customHeight="1" x14ac:dyDescent="0.2">
      <c r="A109" s="281"/>
      <c r="B109" s="219"/>
      <c r="C109" s="216"/>
      <c r="D109" s="13">
        <v>89</v>
      </c>
      <c r="E109" s="20" t="s">
        <v>89</v>
      </c>
      <c r="F109" s="33"/>
      <c r="G109" s="33"/>
      <c r="H109" s="33">
        <v>3</v>
      </c>
      <c r="I109" s="33"/>
    </row>
    <row r="110" spans="1:9" ht="39" customHeight="1" x14ac:dyDescent="0.2">
      <c r="A110" s="282"/>
      <c r="B110" s="28" t="s">
        <v>139</v>
      </c>
      <c r="C110" s="10">
        <f>(F193)</f>
        <v>3.7058823529411766</v>
      </c>
      <c r="D110" s="23">
        <v>90</v>
      </c>
      <c r="E110" s="24" t="s">
        <v>193</v>
      </c>
      <c r="F110" s="33"/>
      <c r="G110" s="33"/>
      <c r="H110" s="33"/>
      <c r="I110" s="33"/>
    </row>
    <row r="111" spans="1:9" ht="12.75" customHeight="1" x14ac:dyDescent="0.2">
      <c r="A111" s="235" t="s">
        <v>2</v>
      </c>
      <c r="B111" s="211" t="s">
        <v>198</v>
      </c>
      <c r="C111" s="214">
        <f>(F111+G111+H111+I111+F112+G112+H112+I112+F113+G113+H113+I113+F114+G114+H114+I114+F115+G115+H115+I115+F116+G116+H116+I116)/6</f>
        <v>2.6666666666666665</v>
      </c>
      <c r="D111" s="13">
        <v>91</v>
      </c>
      <c r="E111" s="20" t="s">
        <v>94</v>
      </c>
      <c r="F111" s="33"/>
      <c r="G111" s="33"/>
      <c r="H111" s="33"/>
      <c r="I111" s="33">
        <v>4</v>
      </c>
    </row>
    <row r="112" spans="1:9" ht="12.75" customHeight="1" x14ac:dyDescent="0.25">
      <c r="A112" s="236"/>
      <c r="B112" s="212"/>
      <c r="C112" s="215"/>
      <c r="D112" s="16">
        <v>92</v>
      </c>
      <c r="E112" s="20" t="s">
        <v>91</v>
      </c>
      <c r="F112" s="33">
        <v>1</v>
      </c>
      <c r="G112" s="33"/>
      <c r="H112" s="33"/>
      <c r="I112" s="33"/>
    </row>
    <row r="113" spans="1:9" ht="12.75" customHeight="1" x14ac:dyDescent="0.2">
      <c r="A113" s="236"/>
      <c r="B113" s="212"/>
      <c r="C113" s="215"/>
      <c r="D113" s="13">
        <v>93</v>
      </c>
      <c r="E113" s="20" t="s">
        <v>90</v>
      </c>
      <c r="F113" s="33">
        <v>1</v>
      </c>
      <c r="G113" s="33"/>
      <c r="H113" s="33"/>
      <c r="I113" s="33"/>
    </row>
    <row r="114" spans="1:9" ht="12.75" customHeight="1" x14ac:dyDescent="0.25">
      <c r="A114" s="236"/>
      <c r="B114" s="212"/>
      <c r="C114" s="215"/>
      <c r="D114" s="16">
        <v>94</v>
      </c>
      <c r="E114" s="20" t="s">
        <v>95</v>
      </c>
      <c r="F114" s="33"/>
      <c r="G114" s="33"/>
      <c r="H114" s="33"/>
      <c r="I114" s="33">
        <v>4</v>
      </c>
    </row>
    <row r="115" spans="1:9" ht="12.75" customHeight="1" x14ac:dyDescent="0.2">
      <c r="A115" s="236"/>
      <c r="B115" s="212"/>
      <c r="C115" s="215"/>
      <c r="D115" s="13">
        <v>95</v>
      </c>
      <c r="E115" s="20" t="s">
        <v>92</v>
      </c>
      <c r="F115" s="33"/>
      <c r="G115" s="33"/>
      <c r="H115" s="33"/>
      <c r="I115" s="33">
        <v>4</v>
      </c>
    </row>
    <row r="116" spans="1:9" ht="12.75" customHeight="1" x14ac:dyDescent="0.25">
      <c r="A116" s="236"/>
      <c r="B116" s="213"/>
      <c r="C116" s="216"/>
      <c r="D116" s="16">
        <v>96</v>
      </c>
      <c r="E116" s="20" t="s">
        <v>93</v>
      </c>
      <c r="F116" s="33"/>
      <c r="G116" s="33">
        <v>2</v>
      </c>
      <c r="H116" s="33"/>
      <c r="I116" s="33"/>
    </row>
    <row r="117" spans="1:9" ht="12.75" customHeight="1" x14ac:dyDescent="0.2">
      <c r="A117" s="236"/>
      <c r="B117" s="211" t="s">
        <v>179</v>
      </c>
      <c r="C117" s="214">
        <f>(F117+F118+F119+F120+F121+G117+G118+G119+G120+G121+H117+H118+H119+H120+H121+I117+I118+I119+I120+I121)/5</f>
        <v>2.8</v>
      </c>
      <c r="D117" s="13">
        <v>97</v>
      </c>
      <c r="E117" s="19" t="s">
        <v>96</v>
      </c>
      <c r="F117" s="33"/>
      <c r="G117" s="33"/>
      <c r="H117" s="33">
        <v>3</v>
      </c>
      <c r="I117" s="33"/>
    </row>
    <row r="118" spans="1:9" ht="12.75" customHeight="1" x14ac:dyDescent="0.25">
      <c r="A118" s="236"/>
      <c r="B118" s="212"/>
      <c r="C118" s="215"/>
      <c r="D118" s="16">
        <v>98</v>
      </c>
      <c r="E118" s="19" t="s">
        <v>97</v>
      </c>
      <c r="F118" s="33"/>
      <c r="G118" s="33"/>
      <c r="H118" s="33">
        <v>3</v>
      </c>
      <c r="I118" s="33"/>
    </row>
    <row r="119" spans="1:9" ht="12.75" customHeight="1" x14ac:dyDescent="0.2">
      <c r="A119" s="236"/>
      <c r="B119" s="212"/>
      <c r="C119" s="215"/>
      <c r="D119" s="13">
        <v>99</v>
      </c>
      <c r="E119" s="19" t="s">
        <v>98</v>
      </c>
      <c r="F119" s="33"/>
      <c r="G119" s="33"/>
      <c r="H119" s="33">
        <v>3</v>
      </c>
      <c r="I119" s="33"/>
    </row>
    <row r="120" spans="1:9" ht="12.75" customHeight="1" x14ac:dyDescent="0.25">
      <c r="A120" s="236"/>
      <c r="B120" s="212"/>
      <c r="C120" s="215"/>
      <c r="D120" s="16">
        <v>100</v>
      </c>
      <c r="E120" s="19" t="s">
        <v>99</v>
      </c>
      <c r="F120" s="33"/>
      <c r="G120" s="33">
        <v>2</v>
      </c>
      <c r="H120" s="33"/>
      <c r="I120" s="33"/>
    </row>
    <row r="121" spans="1:9" ht="12.75" customHeight="1" x14ac:dyDescent="0.2">
      <c r="A121" s="236"/>
      <c r="B121" s="213"/>
      <c r="C121" s="216"/>
      <c r="D121" s="13">
        <v>101</v>
      </c>
      <c r="E121" s="19" t="s">
        <v>100</v>
      </c>
      <c r="F121" s="33"/>
      <c r="G121" s="33"/>
      <c r="H121" s="33">
        <v>3</v>
      </c>
      <c r="I121" s="33"/>
    </row>
    <row r="122" spans="1:9" ht="12.75" customHeight="1" x14ac:dyDescent="0.25">
      <c r="A122" s="236"/>
      <c r="B122" s="211" t="s">
        <v>180</v>
      </c>
      <c r="C122" s="214">
        <f>(F122+G122+H122+I122+F123+G123+H123+I123+F124+G124+H124+I124+F125+G125+H125+I125)/4</f>
        <v>2</v>
      </c>
      <c r="D122" s="16">
        <v>102</v>
      </c>
      <c r="E122" s="19" t="s">
        <v>101</v>
      </c>
      <c r="F122" s="33"/>
      <c r="G122" s="33">
        <v>2</v>
      </c>
      <c r="H122" s="33"/>
      <c r="I122" s="33"/>
    </row>
    <row r="123" spans="1:9" ht="12.75" customHeight="1" x14ac:dyDescent="0.2">
      <c r="A123" s="236"/>
      <c r="B123" s="212"/>
      <c r="C123" s="215"/>
      <c r="D123" s="13">
        <v>103</v>
      </c>
      <c r="E123" s="19" t="s">
        <v>102</v>
      </c>
      <c r="F123" s="33"/>
      <c r="G123" s="33">
        <v>2</v>
      </c>
      <c r="H123" s="33"/>
      <c r="I123" s="33"/>
    </row>
    <row r="124" spans="1:9" ht="12.75" customHeight="1" x14ac:dyDescent="0.25">
      <c r="A124" s="236"/>
      <c r="B124" s="212"/>
      <c r="C124" s="215"/>
      <c r="D124" s="16">
        <v>104</v>
      </c>
      <c r="E124" s="19" t="s">
        <v>25</v>
      </c>
      <c r="F124" s="33"/>
      <c r="G124" s="33">
        <v>2</v>
      </c>
      <c r="H124" s="33"/>
      <c r="I124" s="33"/>
    </row>
    <row r="125" spans="1:9" ht="12.75" customHeight="1" x14ac:dyDescent="0.25">
      <c r="A125" s="236"/>
      <c r="B125" s="213"/>
      <c r="C125" s="216"/>
      <c r="D125" s="13">
        <v>105</v>
      </c>
      <c r="E125" s="21" t="s">
        <v>190</v>
      </c>
      <c r="F125" s="33"/>
      <c r="G125" s="33">
        <v>2</v>
      </c>
      <c r="H125" s="33"/>
      <c r="I125" s="34"/>
    </row>
    <row r="126" spans="1:9" ht="12.75" customHeight="1" x14ac:dyDescent="0.25">
      <c r="A126" s="236"/>
      <c r="B126" s="211" t="s">
        <v>181</v>
      </c>
      <c r="C126" s="214">
        <f>(F126+G126+H126+I126+F127+G127+H127+I127+F128+G128+H128+I128)/3</f>
        <v>2</v>
      </c>
      <c r="D126" s="16">
        <v>106</v>
      </c>
      <c r="E126" s="19" t="s">
        <v>103</v>
      </c>
      <c r="F126" s="33"/>
      <c r="G126" s="33">
        <v>2</v>
      </c>
      <c r="H126" s="33"/>
      <c r="I126" s="34"/>
    </row>
    <row r="127" spans="1:9" ht="12.75" customHeight="1" x14ac:dyDescent="0.2">
      <c r="A127" s="236"/>
      <c r="B127" s="212"/>
      <c r="C127" s="215"/>
      <c r="D127" s="13">
        <v>107</v>
      </c>
      <c r="E127" s="19" t="s">
        <v>104</v>
      </c>
      <c r="F127" s="33"/>
      <c r="G127" s="33">
        <v>2</v>
      </c>
      <c r="H127" s="33"/>
      <c r="I127" s="34"/>
    </row>
    <row r="128" spans="1:9" ht="12.75" customHeight="1" thickBot="1" x14ac:dyDescent="0.3">
      <c r="A128" s="236"/>
      <c r="B128" s="284"/>
      <c r="C128" s="215"/>
      <c r="D128" s="25">
        <v>108</v>
      </c>
      <c r="E128" s="26" t="s">
        <v>105</v>
      </c>
      <c r="F128" s="35"/>
      <c r="G128" s="35">
        <v>2</v>
      </c>
      <c r="H128" s="35"/>
      <c r="I128" s="36"/>
    </row>
    <row r="129" spans="1:9" ht="15" customHeight="1" x14ac:dyDescent="0.2">
      <c r="A129" s="229" t="s">
        <v>194</v>
      </c>
      <c r="B129" s="230"/>
      <c r="C129" s="223">
        <f>(C21+C27+C33+C42+C46+C54+C58+C63+C69+C72+C79+C82+C90+C95+C106+C110+C111+C117+C122+C126)/20</f>
        <v>2.7616325014854421</v>
      </c>
      <c r="D129" s="224"/>
      <c r="E129" s="199" t="s">
        <v>197</v>
      </c>
      <c r="F129" s="200"/>
      <c r="G129" s="200"/>
      <c r="H129" s="200"/>
      <c r="I129" s="201"/>
    </row>
    <row r="130" spans="1:9" ht="12.75" customHeight="1" x14ac:dyDescent="0.2">
      <c r="A130" s="231"/>
      <c r="B130" s="232"/>
      <c r="C130" s="225"/>
      <c r="D130" s="226"/>
      <c r="E130" s="202"/>
      <c r="F130" s="203"/>
      <c r="G130" s="203"/>
      <c r="H130" s="203"/>
      <c r="I130" s="204"/>
    </row>
    <row r="131" spans="1:9" ht="12.75" customHeight="1" x14ac:dyDescent="0.2">
      <c r="A131" s="231"/>
      <c r="B131" s="232"/>
      <c r="C131" s="225"/>
      <c r="D131" s="226"/>
      <c r="E131" s="202"/>
      <c r="F131" s="203"/>
      <c r="G131" s="203"/>
      <c r="H131" s="203"/>
      <c r="I131" s="204"/>
    </row>
    <row r="132" spans="1:9" ht="13.5" customHeight="1" thickBot="1" x14ac:dyDescent="0.25">
      <c r="A132" s="233"/>
      <c r="B132" s="234"/>
      <c r="C132" s="227"/>
      <c r="D132" s="228"/>
      <c r="E132" s="202"/>
      <c r="F132" s="203"/>
      <c r="G132" s="203"/>
      <c r="H132" s="203"/>
      <c r="I132" s="204"/>
    </row>
    <row r="133" spans="1:9" ht="52.5" customHeight="1" thickBot="1" x14ac:dyDescent="0.25">
      <c r="A133" s="276" t="s">
        <v>195</v>
      </c>
      <c r="B133" s="277"/>
      <c r="C133" s="278">
        <f>(C21+C27+C33+C42+C46+C54+C58+C63+C69+C72+C78+C79+C82+C90+C95+C106+C110+C111+C117+C122+C126)/21</f>
        <v>2.7729833347480399</v>
      </c>
      <c r="D133" s="279"/>
      <c r="E133" s="205"/>
      <c r="F133" s="206"/>
      <c r="G133" s="206"/>
      <c r="H133" s="206"/>
      <c r="I133" s="207"/>
    </row>
    <row r="134" spans="1:9" ht="17.25" customHeight="1" thickBot="1" x14ac:dyDescent="0.25">
      <c r="A134" s="2"/>
      <c r="B134" s="3"/>
      <c r="C134" s="3"/>
      <c r="D134" s="4"/>
      <c r="E134" s="3"/>
      <c r="F134" s="3"/>
      <c r="G134" s="3"/>
      <c r="H134" s="3"/>
      <c r="I134" s="3"/>
    </row>
    <row r="135" spans="1:9" ht="21.75" customHeight="1" thickBot="1" x14ac:dyDescent="0.45">
      <c r="A135" s="220" t="s">
        <v>111</v>
      </c>
      <c r="B135" s="221"/>
      <c r="C135" s="221"/>
      <c r="D135" s="221"/>
      <c r="E135" s="221"/>
      <c r="F135" s="221"/>
      <c r="G135" s="221"/>
      <c r="H135" s="221"/>
      <c r="I135" s="222"/>
    </row>
    <row r="136" spans="1:9" ht="21.75" customHeight="1" thickBot="1" x14ac:dyDescent="0.45">
      <c r="A136" s="195" t="s">
        <v>164</v>
      </c>
      <c r="B136" s="196"/>
      <c r="C136" s="196"/>
      <c r="D136" s="196"/>
      <c r="E136" s="196"/>
      <c r="F136" s="196"/>
      <c r="G136" s="196"/>
      <c r="H136" s="196"/>
      <c r="I136" s="197"/>
    </row>
    <row r="137" spans="1:9" ht="13.5" customHeight="1" x14ac:dyDescent="0.2"/>
    <row r="153" spans="1:9" ht="6" customHeight="1" thickBot="1" x14ac:dyDescent="0.25"/>
    <row r="154" spans="1:9" ht="18" hidden="1" customHeight="1" thickBot="1" x14ac:dyDescent="0.25">
      <c r="A154" s="198"/>
      <c r="B154" s="198"/>
      <c r="C154" s="198"/>
      <c r="D154" s="198"/>
      <c r="E154" s="198"/>
      <c r="F154" s="198"/>
      <c r="G154" s="198"/>
      <c r="H154" s="198"/>
      <c r="I154" s="198"/>
    </row>
    <row r="155" spans="1:9" ht="24.75" customHeight="1" thickBot="1" x14ac:dyDescent="0.45">
      <c r="A155" s="195" t="s">
        <v>182</v>
      </c>
      <c r="B155" s="196"/>
      <c r="C155" s="196"/>
      <c r="D155" s="196"/>
      <c r="E155" s="196"/>
      <c r="F155" s="196"/>
      <c r="G155" s="196"/>
      <c r="H155" s="196"/>
      <c r="I155" s="197"/>
    </row>
    <row r="156" spans="1:9" ht="222" customHeight="1" thickBot="1" x14ac:dyDescent="0.25">
      <c r="A156" s="8"/>
      <c r="B156" s="8"/>
      <c r="C156" s="4"/>
      <c r="D156" s="4"/>
      <c r="E156" s="4"/>
      <c r="F156" s="8"/>
      <c r="G156" s="8"/>
      <c r="H156" s="8"/>
      <c r="I156" s="8"/>
    </row>
    <row r="157" spans="1:9" ht="28.5" customHeight="1" thickBot="1" x14ac:dyDescent="0.25">
      <c r="A157" s="188" t="s">
        <v>192</v>
      </c>
      <c r="B157" s="189"/>
      <c r="C157" s="189"/>
      <c r="D157" s="189"/>
      <c r="E157" s="189"/>
      <c r="F157" s="190"/>
      <c r="G157" s="190"/>
      <c r="H157" s="190"/>
      <c r="I157" s="191"/>
    </row>
    <row r="158" spans="1:9" ht="15" customHeight="1" thickBot="1" x14ac:dyDescent="0.3">
      <c r="A158" s="192" t="s">
        <v>138</v>
      </c>
      <c r="B158" s="193"/>
      <c r="C158" s="193"/>
      <c r="D158" s="193"/>
      <c r="E158" s="194"/>
      <c r="F158" s="6">
        <v>1</v>
      </c>
      <c r="G158" s="6">
        <v>2</v>
      </c>
      <c r="H158" s="6">
        <v>3</v>
      </c>
      <c r="I158" s="6">
        <v>4</v>
      </c>
    </row>
    <row r="159" spans="1:9" ht="15" customHeight="1" x14ac:dyDescent="0.2">
      <c r="A159" s="163" t="s">
        <v>129</v>
      </c>
      <c r="B159" s="163"/>
      <c r="C159" s="163"/>
      <c r="D159" s="163"/>
      <c r="E159" s="163"/>
      <c r="F159" s="41"/>
      <c r="G159" s="37"/>
      <c r="H159" s="37"/>
      <c r="I159" s="34">
        <v>4</v>
      </c>
    </row>
    <row r="160" spans="1:9" ht="15" customHeight="1" x14ac:dyDescent="0.2">
      <c r="A160" s="163" t="s">
        <v>113</v>
      </c>
      <c r="B160" s="163"/>
      <c r="C160" s="163"/>
      <c r="D160" s="163"/>
      <c r="E160" s="163"/>
      <c r="F160" s="37"/>
      <c r="G160" s="37"/>
      <c r="H160" s="37"/>
      <c r="I160" s="34">
        <v>4</v>
      </c>
    </row>
    <row r="161" spans="1:9" ht="15" customHeight="1" x14ac:dyDescent="0.2">
      <c r="A161" s="163" t="s">
        <v>130</v>
      </c>
      <c r="B161" s="163"/>
      <c r="C161" s="163"/>
      <c r="D161" s="163"/>
      <c r="E161" s="163"/>
      <c r="F161" s="41">
        <v>1</v>
      </c>
      <c r="G161" s="37"/>
      <c r="H161" s="37"/>
      <c r="I161" s="34"/>
    </row>
    <row r="162" spans="1:9" ht="15" customHeight="1" x14ac:dyDescent="0.2">
      <c r="A162" s="163" t="s">
        <v>131</v>
      </c>
      <c r="B162" s="163"/>
      <c r="C162" s="163"/>
      <c r="D162" s="163"/>
      <c r="E162" s="163"/>
      <c r="F162" s="37">
        <v>1</v>
      </c>
      <c r="G162" s="37"/>
      <c r="H162" s="37"/>
      <c r="I162" s="34"/>
    </row>
    <row r="163" spans="1:9" ht="15" customHeight="1" x14ac:dyDescent="0.2">
      <c r="A163" s="163" t="s">
        <v>132</v>
      </c>
      <c r="B163" s="163"/>
      <c r="C163" s="163"/>
      <c r="D163" s="163"/>
      <c r="E163" s="163"/>
      <c r="F163" s="37"/>
      <c r="G163" s="37"/>
      <c r="H163" s="37"/>
      <c r="I163" s="34">
        <v>4</v>
      </c>
    </row>
    <row r="164" spans="1:9" ht="15" customHeight="1" x14ac:dyDescent="0.2">
      <c r="A164" s="163" t="s">
        <v>133</v>
      </c>
      <c r="B164" s="163"/>
      <c r="C164" s="163"/>
      <c r="D164" s="163"/>
      <c r="E164" s="163"/>
      <c r="F164" s="37"/>
      <c r="G164" s="37"/>
      <c r="H164" s="37"/>
      <c r="I164" s="34">
        <v>4</v>
      </c>
    </row>
    <row r="165" spans="1:9" ht="15" customHeight="1" x14ac:dyDescent="0.2">
      <c r="A165" s="163" t="s">
        <v>134</v>
      </c>
      <c r="B165" s="163"/>
      <c r="C165" s="163"/>
      <c r="D165" s="163"/>
      <c r="E165" s="163"/>
      <c r="F165" s="37"/>
      <c r="G165" s="37"/>
      <c r="H165" s="37"/>
      <c r="I165" s="34">
        <v>4</v>
      </c>
    </row>
    <row r="166" spans="1:9" ht="15" customHeight="1" x14ac:dyDescent="0.2">
      <c r="A166" s="163" t="s">
        <v>135</v>
      </c>
      <c r="B166" s="163"/>
      <c r="C166" s="163"/>
      <c r="D166" s="163"/>
      <c r="E166" s="163"/>
      <c r="F166" s="37"/>
      <c r="G166" s="37"/>
      <c r="H166" s="37"/>
      <c r="I166" s="34">
        <v>4</v>
      </c>
    </row>
    <row r="167" spans="1:9" ht="15" customHeight="1" x14ac:dyDescent="0.2">
      <c r="A167" s="163" t="s">
        <v>136</v>
      </c>
      <c r="B167" s="163"/>
      <c r="C167" s="163"/>
      <c r="D167" s="163"/>
      <c r="E167" s="163"/>
      <c r="F167" s="37"/>
      <c r="G167" s="37"/>
      <c r="H167" s="37"/>
      <c r="I167" s="34">
        <v>4</v>
      </c>
    </row>
    <row r="168" spans="1:9" ht="15" customHeight="1" x14ac:dyDescent="0.2">
      <c r="A168" s="163" t="s">
        <v>115</v>
      </c>
      <c r="B168" s="163"/>
      <c r="C168" s="163"/>
      <c r="D168" s="163"/>
      <c r="E168" s="163"/>
      <c r="F168" s="37"/>
      <c r="G168" s="37"/>
      <c r="H168" s="37"/>
      <c r="I168" s="34">
        <v>4</v>
      </c>
    </row>
    <row r="169" spans="1:9" ht="15" customHeight="1" x14ac:dyDescent="0.2">
      <c r="A169" s="163" t="s">
        <v>116</v>
      </c>
      <c r="B169" s="163"/>
      <c r="C169" s="163"/>
      <c r="D169" s="163"/>
      <c r="E169" s="163"/>
      <c r="F169" s="37"/>
      <c r="G169" s="37"/>
      <c r="H169" s="37"/>
      <c r="I169" s="34">
        <v>4</v>
      </c>
    </row>
    <row r="170" spans="1:9" ht="15" customHeight="1" x14ac:dyDescent="0.2">
      <c r="A170" s="163" t="s">
        <v>117</v>
      </c>
      <c r="B170" s="163"/>
      <c r="C170" s="163"/>
      <c r="D170" s="163"/>
      <c r="E170" s="163"/>
      <c r="F170" s="37"/>
      <c r="G170" s="37"/>
      <c r="H170" s="37"/>
      <c r="I170" s="34">
        <v>4</v>
      </c>
    </row>
    <row r="171" spans="1:9" ht="15" customHeight="1" x14ac:dyDescent="0.2">
      <c r="A171" s="163" t="s">
        <v>118</v>
      </c>
      <c r="B171" s="163"/>
      <c r="C171" s="163"/>
      <c r="D171" s="163"/>
      <c r="E171" s="163"/>
      <c r="F171" s="37"/>
      <c r="G171" s="37"/>
      <c r="H171" s="37"/>
      <c r="I171" s="34">
        <v>4</v>
      </c>
    </row>
    <row r="172" spans="1:9" ht="15" customHeight="1" x14ac:dyDescent="0.2">
      <c r="A172" s="163" t="s">
        <v>119</v>
      </c>
      <c r="B172" s="163"/>
      <c r="C172" s="163"/>
      <c r="D172" s="163"/>
      <c r="E172" s="163"/>
      <c r="F172" s="37"/>
      <c r="G172" s="37"/>
      <c r="H172" s="37"/>
      <c r="I172" s="34">
        <v>4</v>
      </c>
    </row>
    <row r="173" spans="1:9" ht="15" customHeight="1" x14ac:dyDescent="0.2">
      <c r="A173" s="163" t="s">
        <v>120</v>
      </c>
      <c r="B173" s="163"/>
      <c r="C173" s="163"/>
      <c r="D173" s="163"/>
      <c r="E173" s="163"/>
      <c r="F173" s="37"/>
      <c r="G173" s="37"/>
      <c r="H173" s="37"/>
      <c r="I173" s="34">
        <v>4</v>
      </c>
    </row>
    <row r="174" spans="1:9" ht="15" customHeight="1" x14ac:dyDescent="0.2">
      <c r="A174" s="163" t="s">
        <v>121</v>
      </c>
      <c r="B174" s="163"/>
      <c r="C174" s="163"/>
      <c r="D174" s="163"/>
      <c r="E174" s="163"/>
      <c r="F174" s="37"/>
      <c r="G174" s="37"/>
      <c r="H174" s="37"/>
      <c r="I174" s="34">
        <v>4</v>
      </c>
    </row>
    <row r="175" spans="1:9" ht="15" customHeight="1" x14ac:dyDescent="0.2">
      <c r="A175" s="163" t="s">
        <v>122</v>
      </c>
      <c r="B175" s="163"/>
      <c r="C175" s="163"/>
      <c r="D175" s="163"/>
      <c r="E175" s="163"/>
      <c r="F175" s="37"/>
      <c r="G175" s="37"/>
      <c r="H175" s="37"/>
      <c r="I175" s="34">
        <v>4</v>
      </c>
    </row>
    <row r="176" spans="1:9" ht="15" customHeight="1" x14ac:dyDescent="0.2">
      <c r="A176" s="163" t="s">
        <v>155</v>
      </c>
      <c r="B176" s="163"/>
      <c r="C176" s="163"/>
      <c r="D176" s="163"/>
      <c r="E176" s="163"/>
      <c r="F176" s="37"/>
      <c r="G176" s="37"/>
      <c r="H176" s="37"/>
      <c r="I176" s="34">
        <v>4</v>
      </c>
    </row>
    <row r="177" spans="1:9" ht="15" customHeight="1" x14ac:dyDescent="0.2">
      <c r="A177" s="163" t="s">
        <v>156</v>
      </c>
      <c r="B177" s="163"/>
      <c r="C177" s="163"/>
      <c r="D177" s="163"/>
      <c r="E177" s="163"/>
      <c r="F177" s="37"/>
      <c r="G177" s="37"/>
      <c r="H177" s="37"/>
      <c r="I177" s="34">
        <v>4</v>
      </c>
    </row>
    <row r="178" spans="1:9" ht="15" customHeight="1" x14ac:dyDescent="0.2">
      <c r="A178" s="163" t="s">
        <v>157</v>
      </c>
      <c r="B178" s="163"/>
      <c r="C178" s="163"/>
      <c r="D178" s="163"/>
      <c r="E178" s="163"/>
      <c r="F178" s="37"/>
      <c r="G178" s="37"/>
      <c r="H178" s="37"/>
      <c r="I178" s="34">
        <v>4</v>
      </c>
    </row>
    <row r="179" spans="1:9" ht="15" customHeight="1" x14ac:dyDescent="0.2">
      <c r="A179" s="163" t="s">
        <v>123</v>
      </c>
      <c r="B179" s="163"/>
      <c r="C179" s="163"/>
      <c r="D179" s="163"/>
      <c r="E179" s="163"/>
      <c r="F179" s="37"/>
      <c r="G179" s="37"/>
      <c r="H179" s="37"/>
      <c r="I179" s="34">
        <v>4</v>
      </c>
    </row>
    <row r="180" spans="1:9" ht="15" customHeight="1" x14ac:dyDescent="0.2">
      <c r="A180" s="163" t="s">
        <v>137</v>
      </c>
      <c r="B180" s="163"/>
      <c r="C180" s="163"/>
      <c r="D180" s="163"/>
      <c r="E180" s="163"/>
      <c r="F180" s="37"/>
      <c r="G180" s="37"/>
      <c r="H180" s="41">
        <v>3</v>
      </c>
      <c r="I180" s="34"/>
    </row>
    <row r="181" spans="1:9" ht="15" customHeight="1" x14ac:dyDescent="0.2">
      <c r="A181" s="163" t="s">
        <v>124</v>
      </c>
      <c r="B181" s="163"/>
      <c r="C181" s="163"/>
      <c r="D181" s="163"/>
      <c r="E181" s="163"/>
      <c r="F181" s="37"/>
      <c r="G181" s="37"/>
      <c r="H181" s="37"/>
      <c r="I181" s="34">
        <v>4</v>
      </c>
    </row>
    <row r="182" spans="1:9" ht="15" customHeight="1" x14ac:dyDescent="0.2">
      <c r="A182" s="163" t="s">
        <v>125</v>
      </c>
      <c r="B182" s="163"/>
      <c r="C182" s="163"/>
      <c r="D182" s="163"/>
      <c r="E182" s="163"/>
      <c r="F182" s="37"/>
      <c r="G182" s="37"/>
      <c r="H182" s="41">
        <v>3</v>
      </c>
      <c r="I182" s="34"/>
    </row>
    <row r="183" spans="1:9" ht="15" customHeight="1" x14ac:dyDescent="0.2">
      <c r="A183" s="163" t="s">
        <v>126</v>
      </c>
      <c r="B183" s="163"/>
      <c r="C183" s="163"/>
      <c r="D183" s="163"/>
      <c r="E183" s="163"/>
      <c r="F183" s="37"/>
      <c r="G183" s="297">
        <v>2</v>
      </c>
      <c r="H183" s="37"/>
      <c r="I183" s="34"/>
    </row>
    <row r="184" spans="1:9" ht="15" customHeight="1" x14ac:dyDescent="0.2">
      <c r="A184" s="163" t="s">
        <v>127</v>
      </c>
      <c r="B184" s="163"/>
      <c r="C184" s="163"/>
      <c r="D184" s="163"/>
      <c r="E184" s="163"/>
      <c r="F184" s="37"/>
      <c r="G184" s="37"/>
      <c r="H184" s="37"/>
      <c r="I184" s="34">
        <v>4</v>
      </c>
    </row>
    <row r="185" spans="1:9" ht="15" customHeight="1" x14ac:dyDescent="0.2">
      <c r="A185" s="163" t="s">
        <v>128</v>
      </c>
      <c r="B185" s="163"/>
      <c r="C185" s="163"/>
      <c r="D185" s="163"/>
      <c r="E185" s="163"/>
      <c r="F185" s="37"/>
      <c r="G185" s="37"/>
      <c r="H185" s="37"/>
      <c r="I185" s="34">
        <v>4</v>
      </c>
    </row>
    <row r="186" spans="1:9" ht="15" customHeight="1" x14ac:dyDescent="0.2">
      <c r="A186" s="163" t="s">
        <v>158</v>
      </c>
      <c r="B186" s="163"/>
      <c r="C186" s="163"/>
      <c r="D186" s="163"/>
      <c r="E186" s="163"/>
      <c r="F186" s="37"/>
      <c r="G186" s="37"/>
      <c r="H186" s="37"/>
      <c r="I186" s="34">
        <v>4</v>
      </c>
    </row>
    <row r="187" spans="1:9" ht="15" customHeight="1" x14ac:dyDescent="0.2">
      <c r="A187" s="163" t="s">
        <v>184</v>
      </c>
      <c r="B187" s="163"/>
      <c r="C187" s="163"/>
      <c r="D187" s="163"/>
      <c r="E187" s="163"/>
      <c r="F187" s="37"/>
      <c r="G187" s="37"/>
      <c r="H187" s="37"/>
      <c r="I187" s="34">
        <v>4</v>
      </c>
    </row>
    <row r="188" spans="1:9" ht="15" customHeight="1" x14ac:dyDescent="0.2">
      <c r="A188" s="29" t="s">
        <v>159</v>
      </c>
      <c r="B188" s="30"/>
      <c r="C188" s="30"/>
      <c r="D188" s="30"/>
      <c r="E188" s="31"/>
      <c r="F188" s="37"/>
      <c r="G188" s="37"/>
      <c r="H188" s="37"/>
      <c r="I188" s="34">
        <v>4</v>
      </c>
    </row>
    <row r="189" spans="1:9" ht="15" customHeight="1" x14ac:dyDescent="0.2">
      <c r="A189" s="169" t="s">
        <v>161</v>
      </c>
      <c r="B189" s="170"/>
      <c r="C189" s="170"/>
      <c r="D189" s="170"/>
      <c r="E189" s="171"/>
      <c r="F189" s="37"/>
      <c r="G189" s="37"/>
      <c r="H189" s="37"/>
      <c r="I189" s="34">
        <v>4</v>
      </c>
    </row>
    <row r="190" spans="1:9" ht="15" customHeight="1" x14ac:dyDescent="0.2">
      <c r="A190" s="30" t="s">
        <v>163</v>
      </c>
      <c r="B190" s="30"/>
      <c r="C190" s="30"/>
      <c r="D190" s="30"/>
      <c r="E190" s="31"/>
      <c r="F190" s="37"/>
      <c r="G190" s="37"/>
      <c r="H190" s="37"/>
      <c r="I190" s="34">
        <v>4</v>
      </c>
    </row>
    <row r="191" spans="1:9" ht="15" customHeight="1" x14ac:dyDescent="0.2">
      <c r="A191" s="169" t="s">
        <v>162</v>
      </c>
      <c r="B191" s="170"/>
      <c r="C191" s="170"/>
      <c r="D191" s="170"/>
      <c r="E191" s="171"/>
      <c r="F191" s="37"/>
      <c r="G191" s="37"/>
      <c r="H191" s="37"/>
      <c r="I191" s="34">
        <v>4</v>
      </c>
    </row>
    <row r="192" spans="1:9" ht="15" customHeight="1" thickBot="1" x14ac:dyDescent="0.25">
      <c r="A192" s="164" t="s">
        <v>160</v>
      </c>
      <c r="B192" s="165"/>
      <c r="C192" s="165"/>
      <c r="D192" s="165"/>
      <c r="E192" s="166"/>
      <c r="F192" s="37"/>
      <c r="G192" s="37"/>
      <c r="H192" s="37"/>
      <c r="I192" s="34">
        <v>4</v>
      </c>
    </row>
    <row r="193" spans="1:9" ht="38.25" customHeight="1" thickBot="1" x14ac:dyDescent="0.25">
      <c r="A193" s="175" t="s">
        <v>109</v>
      </c>
      <c r="B193" s="175"/>
      <c r="C193" s="175"/>
      <c r="D193" s="175"/>
      <c r="E193" s="176"/>
      <c r="F193" s="172">
        <f>(F159+F160+F161+F162+F163+F164+F165+F166+F167+F168+F169+F170+F171+F172+F173+F174+F175+F176+F177+F178+F179+F180+F181+F182+F183+F184+F185+F186+F187+F188+F189+F190+F191+F192+G159+G160+G161+G162+G163+G164+G165+G166+G167+G168+G169+G170+G171+G172+G173+G174+G175+G176+G177+G178+G179+G180+G181+G182+G183+G184+G185+G186+G187+G188+G189+G190+G191+G192+H159+H160+H161+H162+H163+H164+H165+H166+H167+H168+H169+H170+H171+H172+H173+H174+H175+H176+H177+H178+H179+H180+H181+H182+H183+H184+H185+H186+H187+H188+H189+H190+H191+H192+I159+I160+I161+I162+I163+I164+I165+I166+I167+I168+I169+I170+I171+I172+I173+I174+I175+I176+I177+I178+I179+I180+I181+I182+I183+I184+I185+I186+I187+I188+I189+I190+I191+I192)/34</f>
        <v>3.7058823529411766</v>
      </c>
      <c r="G193" s="173"/>
      <c r="H193" s="173"/>
      <c r="I193" s="174"/>
    </row>
    <row r="194" spans="1:9" ht="8.25" customHeight="1" thickBot="1" x14ac:dyDescent="0.25">
      <c r="A194" s="167"/>
      <c r="B194" s="167"/>
      <c r="C194" s="167"/>
      <c r="D194" s="167"/>
      <c r="E194" s="167"/>
      <c r="F194" s="167"/>
      <c r="G194" s="167"/>
      <c r="H194" s="167"/>
      <c r="I194" s="168"/>
    </row>
    <row r="195" spans="1:9" ht="18" customHeight="1" x14ac:dyDescent="0.2">
      <c r="A195" s="185" t="s">
        <v>183</v>
      </c>
      <c r="B195" s="186"/>
      <c r="C195" s="186"/>
      <c r="D195" s="186"/>
      <c r="E195" s="187"/>
      <c r="F195" s="32">
        <v>1</v>
      </c>
      <c r="G195" s="32">
        <v>2</v>
      </c>
      <c r="H195" s="32">
        <v>3</v>
      </c>
      <c r="I195" s="32">
        <v>4</v>
      </c>
    </row>
    <row r="196" spans="1:9" ht="15" customHeight="1" x14ac:dyDescent="0.2">
      <c r="A196" s="182" t="s">
        <v>140</v>
      </c>
      <c r="B196" s="183"/>
      <c r="C196" s="183"/>
      <c r="D196" s="183"/>
      <c r="E196" s="184"/>
      <c r="F196" s="298"/>
      <c r="G196" s="298"/>
      <c r="H196" s="298"/>
      <c r="I196" s="34">
        <v>4</v>
      </c>
    </row>
    <row r="197" spans="1:9" ht="15" customHeight="1" x14ac:dyDescent="0.2">
      <c r="A197" s="182" t="s">
        <v>141</v>
      </c>
      <c r="B197" s="183"/>
      <c r="C197" s="183"/>
      <c r="D197" s="183"/>
      <c r="E197" s="184"/>
      <c r="F197" s="298"/>
      <c r="G197" s="298"/>
      <c r="H197" s="298"/>
      <c r="I197" s="34">
        <v>4</v>
      </c>
    </row>
    <row r="198" spans="1:9" ht="15" customHeight="1" x14ac:dyDescent="0.2">
      <c r="A198" s="182" t="s">
        <v>142</v>
      </c>
      <c r="B198" s="183"/>
      <c r="C198" s="183"/>
      <c r="D198" s="183"/>
      <c r="E198" s="184"/>
      <c r="F198" s="298"/>
      <c r="G198" s="298"/>
      <c r="H198" s="298">
        <v>3</v>
      </c>
      <c r="I198" s="34"/>
    </row>
    <row r="199" spans="1:9" ht="15" customHeight="1" x14ac:dyDescent="0.2">
      <c r="A199" s="182" t="s">
        <v>143</v>
      </c>
      <c r="B199" s="183"/>
      <c r="C199" s="183"/>
      <c r="D199" s="183"/>
      <c r="E199" s="184"/>
      <c r="F199" s="298"/>
      <c r="G199" s="298"/>
      <c r="H199" s="298">
        <v>3</v>
      </c>
      <c r="I199" s="34"/>
    </row>
    <row r="200" spans="1:9" ht="15" customHeight="1" x14ac:dyDescent="0.2">
      <c r="A200" s="182" t="s">
        <v>144</v>
      </c>
      <c r="B200" s="183"/>
      <c r="C200" s="183"/>
      <c r="D200" s="183"/>
      <c r="E200" s="184"/>
      <c r="F200" s="298"/>
      <c r="G200" s="298"/>
      <c r="H200" s="298">
        <v>3</v>
      </c>
      <c r="I200" s="34"/>
    </row>
    <row r="201" spans="1:9" ht="15" customHeight="1" x14ac:dyDescent="0.2">
      <c r="A201" s="182" t="s">
        <v>145</v>
      </c>
      <c r="B201" s="183"/>
      <c r="C201" s="183"/>
      <c r="D201" s="183"/>
      <c r="E201" s="184"/>
      <c r="F201" s="298"/>
      <c r="G201" s="298"/>
      <c r="H201" s="298">
        <v>3</v>
      </c>
      <c r="I201" s="34"/>
    </row>
    <row r="202" spans="1:9" ht="15" customHeight="1" x14ac:dyDescent="0.2">
      <c r="A202" s="182" t="s">
        <v>146</v>
      </c>
      <c r="B202" s="183"/>
      <c r="C202" s="183"/>
      <c r="D202" s="183"/>
      <c r="E202" s="184"/>
      <c r="F202" s="298">
        <v>1</v>
      </c>
      <c r="G202" s="298"/>
      <c r="H202" s="298"/>
      <c r="I202" s="34"/>
    </row>
    <row r="203" spans="1:9" ht="15" customHeight="1" x14ac:dyDescent="0.2">
      <c r="A203" s="182" t="s">
        <v>147</v>
      </c>
      <c r="B203" s="183"/>
      <c r="C203" s="183"/>
      <c r="D203" s="183"/>
      <c r="E203" s="184"/>
      <c r="F203" s="298"/>
      <c r="G203" s="298"/>
      <c r="H203" s="298">
        <v>3</v>
      </c>
      <c r="I203" s="34"/>
    </row>
    <row r="204" spans="1:9" ht="15" customHeight="1" x14ac:dyDescent="0.2">
      <c r="A204" s="182" t="s">
        <v>148</v>
      </c>
      <c r="B204" s="183"/>
      <c r="C204" s="183"/>
      <c r="D204" s="183"/>
      <c r="E204" s="184"/>
      <c r="F204" s="298"/>
      <c r="G204" s="298"/>
      <c r="H204" s="298">
        <v>3</v>
      </c>
      <c r="I204" s="34"/>
    </row>
    <row r="205" spans="1:9" ht="15" customHeight="1" x14ac:dyDescent="0.2">
      <c r="A205" s="182" t="s">
        <v>149</v>
      </c>
      <c r="B205" s="183"/>
      <c r="C205" s="183"/>
      <c r="D205" s="183"/>
      <c r="E205" s="184"/>
      <c r="F205" s="298"/>
      <c r="G205" s="298"/>
      <c r="H205" s="298">
        <v>3</v>
      </c>
      <c r="I205" s="34"/>
    </row>
    <row r="206" spans="1:9" ht="15" customHeight="1" x14ac:dyDescent="0.2">
      <c r="A206" s="182" t="s">
        <v>150</v>
      </c>
      <c r="B206" s="183"/>
      <c r="C206" s="183"/>
      <c r="D206" s="183"/>
      <c r="E206" s="184"/>
      <c r="F206" s="298"/>
      <c r="G206" s="298">
        <v>2</v>
      </c>
      <c r="H206" s="298"/>
      <c r="I206" s="34"/>
    </row>
    <row r="207" spans="1:9" ht="15" customHeight="1" x14ac:dyDescent="0.2">
      <c r="A207" s="182" t="s">
        <v>151</v>
      </c>
      <c r="B207" s="183"/>
      <c r="C207" s="183"/>
      <c r="D207" s="183"/>
      <c r="E207" s="184"/>
      <c r="F207" s="298"/>
      <c r="G207" s="298"/>
      <c r="H207" s="298">
        <v>3</v>
      </c>
      <c r="I207" s="34"/>
    </row>
    <row r="208" spans="1:9" ht="15" customHeight="1" x14ac:dyDescent="0.2">
      <c r="A208" s="182" t="s">
        <v>152</v>
      </c>
      <c r="B208" s="183"/>
      <c r="C208" s="183"/>
      <c r="D208" s="183"/>
      <c r="E208" s="184"/>
      <c r="F208" s="298"/>
      <c r="G208" s="298"/>
      <c r="H208" s="298"/>
      <c r="I208" s="34">
        <v>4</v>
      </c>
    </row>
    <row r="209" spans="1:9" ht="29.25" customHeight="1" x14ac:dyDescent="0.45">
      <c r="A209" s="179"/>
      <c r="B209" s="180"/>
      <c r="C209" s="180"/>
      <c r="D209" s="180"/>
      <c r="E209" s="181"/>
      <c r="F209" s="178">
        <f>(F196+F197+F198+F199+F200+F201+F202+F203+F204+F205+F206+F207+F208+G196+G197+G198+G199+G200+G201+G202+G203+G204+G205+G206+G207+G208+H196+H197+H198+H199+H200+H201+H202+H203+H204+H205+H206+H207+H208+I196+I197+I198+I199+I200+I201+I202+I203+I204+I205+I206+I207+I208)/13</f>
        <v>3</v>
      </c>
      <c r="G209" s="178"/>
      <c r="H209" s="178"/>
      <c r="I209" s="178"/>
    </row>
    <row r="211" spans="1:9" x14ac:dyDescent="0.2">
      <c r="E211" s="177" t="s">
        <v>196</v>
      </c>
      <c r="F211" s="177"/>
      <c r="G211" s="177"/>
      <c r="H211" s="177"/>
      <c r="I211" s="177"/>
    </row>
  </sheetData>
  <protectedRanges>
    <protectedRange sqref="F159:I192 F196:I208" name="Rango2"/>
    <protectedRange sqref="F125:I128 B12:I13 B15:I17" name="Rango1"/>
    <protectedRange sqref="F21:I124" name="Rango1_1"/>
    <protectedRange sqref="B9:I9" name="Rango2_1"/>
    <protectedRange sqref="B10:I10" name="Rango2_2"/>
    <protectedRange sqref="B11:I11" name="Rango2_3"/>
    <protectedRange sqref="B14:I14" name="Rango2_4"/>
  </protectedRanges>
  <customSheetViews>
    <customSheetView guid="{7B101CEE-BC69-47E4-A8D1-2C3AF8DA0C6C}" scale="90" showGridLines="0">
      <selection activeCell="K5" sqref="K5"/>
      <pageMargins left="0.7" right="0.7" top="0.75" bottom="0.75" header="0.3" footer="0.3"/>
      <pageSetup paperSize="9" orientation="portrait" r:id="rId1"/>
    </customSheetView>
  </customSheetViews>
  <mergeCells count="128">
    <mergeCell ref="A8:I8"/>
    <mergeCell ref="A18:I18"/>
    <mergeCell ref="A19:A20"/>
    <mergeCell ref="E19:E20"/>
    <mergeCell ref="A21:A57"/>
    <mergeCell ref="B21:B26"/>
    <mergeCell ref="B27:B32"/>
    <mergeCell ref="C21:C26"/>
    <mergeCell ref="C69:C71"/>
    <mergeCell ref="B63:B68"/>
    <mergeCell ref="B14:I14"/>
    <mergeCell ref="B16:I16"/>
    <mergeCell ref="A133:B133"/>
    <mergeCell ref="C133:D133"/>
    <mergeCell ref="B82:B89"/>
    <mergeCell ref="B72:B77"/>
    <mergeCell ref="A79:A110"/>
    <mergeCell ref="C126:C128"/>
    <mergeCell ref="C90:C94"/>
    <mergeCell ref="B69:B71"/>
    <mergeCell ref="B90:B94"/>
    <mergeCell ref="B111:B116"/>
    <mergeCell ref="A58:A78"/>
    <mergeCell ref="B117:B121"/>
    <mergeCell ref="B122:B125"/>
    <mergeCell ref="B126:B128"/>
    <mergeCell ref="A1:I1"/>
    <mergeCell ref="A2:I2"/>
    <mergeCell ref="A4:I4"/>
    <mergeCell ref="A5:I5"/>
    <mergeCell ref="D19:D20"/>
    <mergeCell ref="F19:I19"/>
    <mergeCell ref="B19:B20"/>
    <mergeCell ref="C46:C53"/>
    <mergeCell ref="C54:C57"/>
    <mergeCell ref="B42:B45"/>
    <mergeCell ref="B46:B53"/>
    <mergeCell ref="A3:I3"/>
    <mergeCell ref="B13:I13"/>
    <mergeCell ref="B17:I17"/>
    <mergeCell ref="A7:I7"/>
    <mergeCell ref="A6:I6"/>
    <mergeCell ref="B9:I9"/>
    <mergeCell ref="B12:I12"/>
    <mergeCell ref="B11:I11"/>
    <mergeCell ref="B10:I10"/>
    <mergeCell ref="C19:C20"/>
    <mergeCell ref="C27:C32"/>
    <mergeCell ref="C42:C45"/>
    <mergeCell ref="B54:B57"/>
    <mergeCell ref="A136:I136"/>
    <mergeCell ref="A154:I154"/>
    <mergeCell ref="A155:I155"/>
    <mergeCell ref="E129:I133"/>
    <mergeCell ref="C33:C41"/>
    <mergeCell ref="B33:B41"/>
    <mergeCell ref="B95:B105"/>
    <mergeCell ref="C95:C105"/>
    <mergeCell ref="B106:B109"/>
    <mergeCell ref="A135:I135"/>
    <mergeCell ref="C129:D132"/>
    <mergeCell ref="C106:C109"/>
    <mergeCell ref="C111:C116"/>
    <mergeCell ref="C117:C121"/>
    <mergeCell ref="C122:C125"/>
    <mergeCell ref="A129:B132"/>
    <mergeCell ref="C79:C81"/>
    <mergeCell ref="C82:C89"/>
    <mergeCell ref="A111:A128"/>
    <mergeCell ref="B79:B81"/>
    <mergeCell ref="C63:C68"/>
    <mergeCell ref="C58:C62"/>
    <mergeCell ref="B58:B62"/>
    <mergeCell ref="C72:C77"/>
    <mergeCell ref="A159:E159"/>
    <mergeCell ref="A160:E160"/>
    <mergeCell ref="A161:E161"/>
    <mergeCell ref="A162:E162"/>
    <mergeCell ref="A163:E163"/>
    <mergeCell ref="A157:I157"/>
    <mergeCell ref="A158:E158"/>
    <mergeCell ref="A169:E169"/>
    <mergeCell ref="A170:E170"/>
    <mergeCell ref="A171:E171"/>
    <mergeCell ref="A172:E172"/>
    <mergeCell ref="A173:E173"/>
    <mergeCell ref="A164:E164"/>
    <mergeCell ref="A165:E165"/>
    <mergeCell ref="A166:E166"/>
    <mergeCell ref="A167:E167"/>
    <mergeCell ref="A168:E168"/>
    <mergeCell ref="A179:E179"/>
    <mergeCell ref="A180:E180"/>
    <mergeCell ref="A181:E181"/>
    <mergeCell ref="A182:E182"/>
    <mergeCell ref="A183:E183"/>
    <mergeCell ref="A174:E174"/>
    <mergeCell ref="A175:E175"/>
    <mergeCell ref="A176:E176"/>
    <mergeCell ref="A177:E177"/>
    <mergeCell ref="A178:E178"/>
    <mergeCell ref="E211:I211"/>
    <mergeCell ref="F209:I209"/>
    <mergeCell ref="A209:E209"/>
    <mergeCell ref="A208:E208"/>
    <mergeCell ref="A195:E195"/>
    <mergeCell ref="A203:E203"/>
    <mergeCell ref="A204:E204"/>
    <mergeCell ref="A205:E205"/>
    <mergeCell ref="A206:E206"/>
    <mergeCell ref="A207:E207"/>
    <mergeCell ref="A196:E196"/>
    <mergeCell ref="A197:E197"/>
    <mergeCell ref="A198:E198"/>
    <mergeCell ref="A199:E199"/>
    <mergeCell ref="A200:E200"/>
    <mergeCell ref="A201:E201"/>
    <mergeCell ref="A202:E202"/>
    <mergeCell ref="A184:E184"/>
    <mergeCell ref="A185:E185"/>
    <mergeCell ref="A186:E186"/>
    <mergeCell ref="A187:E187"/>
    <mergeCell ref="A192:E192"/>
    <mergeCell ref="A194:I194"/>
    <mergeCell ref="A189:E189"/>
    <mergeCell ref="A191:E191"/>
    <mergeCell ref="F193:I193"/>
    <mergeCell ref="A193:E193"/>
  </mergeCells>
  <hyperlinks>
    <hyperlink ref="B111:B116" r:id="rId2" display="INCLUSION                                                                                 PAG. 122 GUIA 34                                                                      ver cartilla  indices de inclusion                   "/>
    <hyperlink ref="B106:B109" r:id="rId3" display="APOYO FINANCIERO Y CONTABLE                                             PAG 120 GUIA 34                                                                 VER DC. 4791 DE 2008"/>
    <hyperlink ref="E62" r:id="rId4" display="Evaluación                                                    DC. 1290"/>
    <hyperlink ref="B21:B128" location="PMI!A1" display="DIRECCIONAMIENTO ESTRATEGICO Y HORIZONTE INSTITUCIONAL  PAG.86 GUIA 34"/>
  </hyperlinks>
  <printOptions horizontalCentered="1" verticalCentered="1"/>
  <pageMargins left="0.23622047244094491" right="0.23622047244094491" top="0.74803149606299213" bottom="0.74803149606299213" header="0.31496062992125984" footer="0.31496062992125984"/>
  <pageSetup paperSize="138" scale="50" orientation="portrait" r:id="rId5"/>
  <rowBreaks count="5" manualBreakCount="5">
    <brk id="18" max="8" man="1"/>
    <brk id="78" max="8" man="1"/>
    <brk id="134" max="8" man="1"/>
    <brk id="156" max="8" man="1"/>
    <brk id="194" max="8" man="1"/>
  </rowBreaks>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 GENERAL</vt:lpstr>
      <vt:lpstr>INSTRUMENTO BASICO AUTOEVALUACI</vt:lpstr>
      <vt:lpstr>Hoja2</vt:lpstr>
      <vt:lpstr>'INSTRUMENTO BASICO AUTOEVALUACI'!Área_de_impresión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manuel.davila</dc:creator>
  <cp:lastModifiedBy>ARANGO TORO</cp:lastModifiedBy>
  <cp:lastPrinted>2017-03-22T16:40:25Z</cp:lastPrinted>
  <dcterms:created xsi:type="dcterms:W3CDTF">2010-11-12T15:07:05Z</dcterms:created>
  <dcterms:modified xsi:type="dcterms:W3CDTF">2020-01-29T15:33:04Z</dcterms:modified>
</cp:coreProperties>
</file>